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D" sheetId="1" r:id="rId1"/>
  </sheets>
  <definedNames/>
  <calcPr fullCalcOnLoad="1"/>
</workbook>
</file>

<file path=xl/sharedStrings.xml><?xml version="1.0" encoding="utf-8"?>
<sst xmlns="http://schemas.openxmlformats.org/spreadsheetml/2006/main" count="1505" uniqueCount="381">
  <si>
    <t>County</t>
  </si>
  <si>
    <t>BVS</t>
  </si>
  <si>
    <t>Total</t>
  </si>
  <si>
    <t>RECAP</t>
  </si>
  <si>
    <t>Brian</t>
  </si>
  <si>
    <t>Martin</t>
  </si>
  <si>
    <t>Part of Suffolk</t>
  </si>
  <si>
    <t>1st  SENATE DISTRICT</t>
  </si>
  <si>
    <t>Kenneth P.</t>
  </si>
  <si>
    <t>LaValle</t>
  </si>
  <si>
    <t>Columbia</t>
  </si>
  <si>
    <t>Greene</t>
  </si>
  <si>
    <t>Schoharie</t>
  </si>
  <si>
    <t>Sullivan</t>
  </si>
  <si>
    <t>Clinton</t>
  </si>
  <si>
    <t>Essex</t>
  </si>
  <si>
    <t>Franklin</t>
  </si>
  <si>
    <t>Fulton</t>
  </si>
  <si>
    <t>Hamilton</t>
  </si>
  <si>
    <t>Montgomery</t>
  </si>
  <si>
    <t>Warren</t>
  </si>
  <si>
    <t>Jefferson</t>
  </si>
  <si>
    <t>Lewis</t>
  </si>
  <si>
    <t>Oswego</t>
  </si>
  <si>
    <t>Robert</t>
  </si>
  <si>
    <t>Seneca</t>
  </si>
  <si>
    <t>Steuben</t>
  </si>
  <si>
    <t>Wayne</t>
  </si>
  <si>
    <t>Yates</t>
  </si>
  <si>
    <t>John A.</t>
  </si>
  <si>
    <t>Allegany</t>
  </si>
  <si>
    <t>Cattaraugus</t>
  </si>
  <si>
    <t>Chautauqua</t>
  </si>
  <si>
    <t>Genesee</t>
  </si>
  <si>
    <t>Orleans</t>
  </si>
  <si>
    <t>Wyoming</t>
  </si>
  <si>
    <t>William J.</t>
  </si>
  <si>
    <t>Martin J.</t>
  </si>
  <si>
    <t>Sampson</t>
  </si>
  <si>
    <t>Savino</t>
  </si>
  <si>
    <t>Part of Nassau</t>
  </si>
  <si>
    <t>Part of Queens</t>
  </si>
  <si>
    <t>Part of Bronx</t>
  </si>
  <si>
    <t>Part of Kings</t>
  </si>
  <si>
    <t>Part of New York</t>
  </si>
  <si>
    <t>Serrano</t>
  </si>
  <si>
    <t>Goodman</t>
  </si>
  <si>
    <t>Part of Rockland</t>
  </si>
  <si>
    <t>Part of Westchester</t>
  </si>
  <si>
    <t>Part of Dutchess</t>
  </si>
  <si>
    <t>Part of Orange</t>
  </si>
  <si>
    <t>Part of Delaware</t>
  </si>
  <si>
    <t>Part of Rensselaer</t>
  </si>
  <si>
    <t>Part of Saratoga</t>
  </si>
  <si>
    <t>Part of Tompkins</t>
  </si>
  <si>
    <t>Part of Oneida</t>
  </si>
  <si>
    <t>Madison</t>
  </si>
  <si>
    <t>Hanna</t>
  </si>
  <si>
    <t>Part of Cayuga</t>
  </si>
  <si>
    <t>Part of Ontario</t>
  </si>
  <si>
    <t>Cortland</t>
  </si>
  <si>
    <t>Part of Monroe</t>
  </si>
  <si>
    <t>Part of Erie</t>
  </si>
  <si>
    <t>Chemung</t>
  </si>
  <si>
    <t>Schuyler</t>
  </si>
  <si>
    <t>2nd  SENATE DISTRICT</t>
  </si>
  <si>
    <t>John J.</t>
  </si>
  <si>
    <t>Flanagan</t>
  </si>
  <si>
    <t>3rd  SENATE DISTRICT</t>
  </si>
  <si>
    <t>4th  SENATE DISTRICT</t>
  </si>
  <si>
    <t>Johnson</t>
  </si>
  <si>
    <t>5th  SENATE DISTRICT</t>
  </si>
  <si>
    <t>Carl L.</t>
  </si>
  <si>
    <t>Marcellino</t>
  </si>
  <si>
    <t>6th  SENATE DISTRICT</t>
  </si>
  <si>
    <t>Kemp</t>
  </si>
  <si>
    <t>Hannon</t>
  </si>
  <si>
    <t>Blank</t>
  </si>
  <si>
    <t>Void</t>
  </si>
  <si>
    <t>Scattering</t>
  </si>
  <si>
    <t>Subtotal</t>
  </si>
  <si>
    <t>7th  SENATE DISTRICT</t>
  </si>
  <si>
    <t>8th  SENATE DISTRICT</t>
  </si>
  <si>
    <t>Carol A.</t>
  </si>
  <si>
    <t>Charles J.</t>
  </si>
  <si>
    <t>Gordon</t>
  </si>
  <si>
    <t>Fuschillo, Jr.</t>
  </si>
  <si>
    <t>9th  SENATE DISTRICT</t>
  </si>
  <si>
    <t>Dean G.</t>
  </si>
  <si>
    <t>Skelos</t>
  </si>
  <si>
    <t>10th  SENATE DISTRICT</t>
  </si>
  <si>
    <t>11th  SENATE DISTRICT</t>
  </si>
  <si>
    <t>12th  SENATE DISTRICT</t>
  </si>
  <si>
    <t>Thomas F.</t>
  </si>
  <si>
    <t>13th  SENATE DISTRICT</t>
  </si>
  <si>
    <t>14th  SENATE DISTRICT</t>
  </si>
  <si>
    <t>Malcolm A.</t>
  </si>
  <si>
    <t>Smith</t>
  </si>
  <si>
    <t>15th  SENATE DISTRICT</t>
  </si>
  <si>
    <t>Joseph P.</t>
  </si>
  <si>
    <t>Addabbo, Jr.</t>
  </si>
  <si>
    <t>16th  SENATE DISTRICT</t>
  </si>
  <si>
    <t>Toby Ann</t>
  </si>
  <si>
    <t>Stavisky</t>
  </si>
  <si>
    <t>17th  SENATE DISTRICT</t>
  </si>
  <si>
    <t>18th  SENATE DISTRICT</t>
  </si>
  <si>
    <t>Velmanette</t>
  </si>
  <si>
    <t>19th  SENATE DISTRICT</t>
  </si>
  <si>
    <t>John L.</t>
  </si>
  <si>
    <t>20th  SENATE DISTRICT</t>
  </si>
  <si>
    <t>Adams</t>
  </si>
  <si>
    <t>21st  SENATE DISTRICT</t>
  </si>
  <si>
    <t>Kevin S.</t>
  </si>
  <si>
    <t>Parker</t>
  </si>
  <si>
    <t>22nd  SENATE DISTRICT</t>
  </si>
  <si>
    <t>Golden</t>
  </si>
  <si>
    <t>23rd  SENATE DISTRICT</t>
  </si>
  <si>
    <t>Diane J.</t>
  </si>
  <si>
    <t>Thomas</t>
  </si>
  <si>
    <t>Part of Richmond</t>
  </si>
  <si>
    <t>24th  SENATE DISTRICT</t>
  </si>
  <si>
    <t>Andrew J.</t>
  </si>
  <si>
    <t>Lanza</t>
  </si>
  <si>
    <t>25th  SENATE DISTRICT</t>
  </si>
  <si>
    <t>Squadron</t>
  </si>
  <si>
    <t>26th  SENATE DISTRICT</t>
  </si>
  <si>
    <t>Liz</t>
  </si>
  <si>
    <t>Krueger</t>
  </si>
  <si>
    <t>27th  SENATE DISTRICT</t>
  </si>
  <si>
    <t>Carl</t>
  </si>
  <si>
    <t>28th  SENATE DISTRICT</t>
  </si>
  <si>
    <t>Jose M.</t>
  </si>
  <si>
    <t>29th  SENATE DISTRICT</t>
  </si>
  <si>
    <t>30th  SENATE DISTRICT</t>
  </si>
  <si>
    <t>Bill</t>
  </si>
  <si>
    <t>Perkins</t>
  </si>
  <si>
    <t>31st  SENATE DISTRICT</t>
  </si>
  <si>
    <t>Eric</t>
  </si>
  <si>
    <t>Chicon</t>
  </si>
  <si>
    <t>32nd  SENATE DISTRICT</t>
  </si>
  <si>
    <t>Diaz</t>
  </si>
  <si>
    <t>33rd  SENATE DISTRICT</t>
  </si>
  <si>
    <t>34th  SENATE DISTRICT</t>
  </si>
  <si>
    <t>Jeffrey D.</t>
  </si>
  <si>
    <t>Daniel</t>
  </si>
  <si>
    <t>Klein</t>
  </si>
  <si>
    <t>35th  SENATE DISTRICT</t>
  </si>
  <si>
    <t>Andrea</t>
  </si>
  <si>
    <t>Stewart-Cousins</t>
  </si>
  <si>
    <t>36th  SENATE DISTRICT</t>
  </si>
  <si>
    <t>Ruth H.</t>
  </si>
  <si>
    <t>Thompson</t>
  </si>
  <si>
    <t>37th  SENATE DISTRICT</t>
  </si>
  <si>
    <t>38th  SENATE DISTRICT</t>
  </si>
  <si>
    <t>39th  SENATE DISTRICT</t>
  </si>
  <si>
    <t>Larkin, Jr.</t>
  </si>
  <si>
    <t>Part of Ulster</t>
  </si>
  <si>
    <t>40th  SENATE DISTRICT</t>
  </si>
  <si>
    <t>41st  SENATE DISTRICT</t>
  </si>
  <si>
    <t>Stephen M.</t>
  </si>
  <si>
    <t>Saland</t>
  </si>
  <si>
    <t>42nd  SENATE DISTRICT</t>
  </si>
  <si>
    <t>Bonacic</t>
  </si>
  <si>
    <t>43rd  SENATE DISTRICT</t>
  </si>
  <si>
    <t>Roy J.</t>
  </si>
  <si>
    <t>McDonald</t>
  </si>
  <si>
    <t>44th  SENATE DISTRICT</t>
  </si>
  <si>
    <t>Hugh T.</t>
  </si>
  <si>
    <t>Farley</t>
  </si>
  <si>
    <t>45th  SENATE DISTRICT</t>
  </si>
  <si>
    <t>Elizabeth O'C.</t>
  </si>
  <si>
    <t>Little</t>
  </si>
  <si>
    <t>46th  SENATE DISTRICT</t>
  </si>
  <si>
    <t>Neil D.</t>
  </si>
  <si>
    <t>Breslin</t>
  </si>
  <si>
    <t>47th  SENATE DISTRICT</t>
  </si>
  <si>
    <t>Joseph A.</t>
  </si>
  <si>
    <t>Griffo</t>
  </si>
  <si>
    <t>Part of St.Lawrence</t>
  </si>
  <si>
    <t>48th  SENATE DISTRICT</t>
  </si>
  <si>
    <t>49th  SENATE DISTRICT</t>
  </si>
  <si>
    <t>David J.</t>
  </si>
  <si>
    <t>Valesky</t>
  </si>
  <si>
    <t>Part of Onondaga</t>
  </si>
  <si>
    <t>50th  SENATE DISTRICT</t>
  </si>
  <si>
    <t>DeFrancisco</t>
  </si>
  <si>
    <t>51st  SENATE DISTRICT</t>
  </si>
  <si>
    <t>James L.</t>
  </si>
  <si>
    <t>Seward</t>
  </si>
  <si>
    <t>Part of Chenango</t>
  </si>
  <si>
    <t>Otsego</t>
  </si>
  <si>
    <t>52nd  SENATE DISTRICT</t>
  </si>
  <si>
    <t>Thomas W.</t>
  </si>
  <si>
    <t>Libous</t>
  </si>
  <si>
    <t>Broome</t>
  </si>
  <si>
    <t>Tioga</t>
  </si>
  <si>
    <t>53rd  SENATE DISTRICT</t>
  </si>
  <si>
    <t>Michael F.</t>
  </si>
  <si>
    <t>Nozzolio</t>
  </si>
  <si>
    <t>54th  SENATE DISTRICT</t>
  </si>
  <si>
    <t>55th  SENATE DISTRICT</t>
  </si>
  <si>
    <t>56th  SENATE DISTRICT</t>
  </si>
  <si>
    <t>Joseph E.</t>
  </si>
  <si>
    <t>Robach</t>
  </si>
  <si>
    <t>57th  SENATE DISTRICT</t>
  </si>
  <si>
    <t>Catharine M.</t>
  </si>
  <si>
    <t>Young</t>
  </si>
  <si>
    <t>Part of Livingston</t>
  </si>
  <si>
    <t>58th  SENATE DISTRICT</t>
  </si>
  <si>
    <t>59th  SENATE DISTRICT</t>
  </si>
  <si>
    <t>60th  SENATE DISTRICT</t>
  </si>
  <si>
    <t>61st  SENATE DISTRICT</t>
  </si>
  <si>
    <t>Michael H.</t>
  </si>
  <si>
    <t>Ranzenhofer</t>
  </si>
  <si>
    <t>62nd  SENATE DISTRICT</t>
  </si>
  <si>
    <t>George D.</t>
  </si>
  <si>
    <t>Maziarz</t>
  </si>
  <si>
    <t>Patricia A.</t>
  </si>
  <si>
    <t>Philip M.</t>
  </si>
  <si>
    <t>Boyle</t>
  </si>
  <si>
    <t>Michael N.</t>
  </si>
  <si>
    <t>Gianaris</t>
  </si>
  <si>
    <t>Jose R.</t>
  </si>
  <si>
    <t>Peralta</t>
  </si>
  <si>
    <t>Joseph R.</t>
  </si>
  <si>
    <t>Rose</t>
  </si>
  <si>
    <t>Wright</t>
  </si>
  <si>
    <t>Adriano</t>
  </si>
  <si>
    <t>Espaillat</t>
  </si>
  <si>
    <t>David B.</t>
  </si>
  <si>
    <t>Rivera</t>
  </si>
  <si>
    <t>Part of Putnam</t>
  </si>
  <si>
    <t>George S.</t>
  </si>
  <si>
    <t>Latimer</t>
  </si>
  <si>
    <t>James</t>
  </si>
  <si>
    <t>Ball</t>
  </si>
  <si>
    <t>Robin</t>
  </si>
  <si>
    <t>Part of Albany</t>
  </si>
  <si>
    <t>George A.</t>
  </si>
  <si>
    <t>Amedore, Jr.</t>
  </si>
  <si>
    <t>Part of Schenectady</t>
  </si>
  <si>
    <t>John P.</t>
  </si>
  <si>
    <t>Tony</t>
  </si>
  <si>
    <t>O'Mara</t>
  </si>
  <si>
    <t>Mark J.</t>
  </si>
  <si>
    <t>REP</t>
  </si>
  <si>
    <t>IND</t>
  </si>
  <si>
    <t>CON</t>
  </si>
  <si>
    <t>WOR</t>
  </si>
  <si>
    <t>DEM</t>
  </si>
  <si>
    <t>GRN</t>
  </si>
  <si>
    <t>TRP</t>
  </si>
  <si>
    <t>Part of Herkimer</t>
  </si>
  <si>
    <t>NYS Board of Elections Senate Election Returns Nov. 6, 2012</t>
  </si>
  <si>
    <t>Bridget M.</t>
  </si>
  <si>
    <t>Fleming</t>
  </si>
  <si>
    <t>Errol D.</t>
  </si>
  <si>
    <t>Toulon, Jr.</t>
  </si>
  <si>
    <t>Genco</t>
  </si>
  <si>
    <t>Lee M.</t>
  </si>
  <si>
    <t>Zeldin</t>
  </si>
  <si>
    <t>Ricardo</t>
  </si>
  <si>
    <t>Montano</t>
  </si>
  <si>
    <t>Ryan E.</t>
  </si>
  <si>
    <t>Cronin</t>
  </si>
  <si>
    <t>Daniel S.</t>
  </si>
  <si>
    <t>Ross</t>
  </si>
  <si>
    <t>Jack M.</t>
  </si>
  <si>
    <t>Martins</t>
  </si>
  <si>
    <t>Thomas H.</t>
  </si>
  <si>
    <t>Feffer</t>
  </si>
  <si>
    <t>Sanders, Jr.</t>
  </si>
  <si>
    <t>Avella</t>
  </si>
  <si>
    <t>Concannon</t>
  </si>
  <si>
    <t>Aurelio A.</t>
  </si>
  <si>
    <t>Arcabascio</t>
  </si>
  <si>
    <t>Eric A.</t>
  </si>
  <si>
    <t>Ulrich</t>
  </si>
  <si>
    <t>J. D.</t>
  </si>
  <si>
    <t>Kim</t>
  </si>
  <si>
    <t>SCP</t>
  </si>
  <si>
    <t>TCN</t>
  </si>
  <si>
    <t>Simcha</t>
  </si>
  <si>
    <t>Felder</t>
  </si>
  <si>
    <t>David</t>
  </si>
  <si>
    <t>Storobin</t>
  </si>
  <si>
    <t>Abraham</t>
  </si>
  <si>
    <t>Tischler</t>
  </si>
  <si>
    <t>Malave Dilan</t>
  </si>
  <si>
    <t>Michael E.</t>
  </si>
  <si>
    <t>Freeman-Saulsberre</t>
  </si>
  <si>
    <t>Jane</t>
  </si>
  <si>
    <t>Neal</t>
  </si>
  <si>
    <t>Elias J.</t>
  </si>
  <si>
    <t>Weir</t>
  </si>
  <si>
    <t>Laney</t>
  </si>
  <si>
    <t>Kelly</t>
  </si>
  <si>
    <t>Mindy</t>
  </si>
  <si>
    <t>Meyer</t>
  </si>
  <si>
    <t>Andrew S.</t>
  </si>
  <si>
    <t>Gounardes</t>
  </si>
  <si>
    <t>Lisa</t>
  </si>
  <si>
    <t>Grey</t>
  </si>
  <si>
    <t>Gary W.</t>
  </si>
  <si>
    <t>Carsel</t>
  </si>
  <si>
    <t>Jasilli</t>
  </si>
  <si>
    <t>Jacqueline</t>
  </si>
  <si>
    <t>Haro</t>
  </si>
  <si>
    <t>Brad M.</t>
  </si>
  <si>
    <t>Hoylman</t>
  </si>
  <si>
    <t>David Paul</t>
  </si>
  <si>
    <t>Garland</t>
  </si>
  <si>
    <t>Siracuse</t>
  </si>
  <si>
    <t>Ruben M.</t>
  </si>
  <si>
    <t>David M.</t>
  </si>
  <si>
    <t>J. Gustavo</t>
  </si>
  <si>
    <t>Walters</t>
  </si>
  <si>
    <t>Elizabeth</t>
  </si>
  <si>
    <t>Perri</t>
  </si>
  <si>
    <t>Lundgren</t>
  </si>
  <si>
    <t>Robert L.</t>
  </si>
  <si>
    <t>Diamond</t>
  </si>
  <si>
    <t>Bob</t>
  </si>
  <si>
    <t>Cohen</t>
  </si>
  <si>
    <t>Carlucci</t>
  </si>
  <si>
    <t>Janis A.</t>
  </si>
  <si>
    <t>Castaldi</t>
  </si>
  <si>
    <t>Christopher W.</t>
  </si>
  <si>
    <t>Eachus</t>
  </si>
  <si>
    <t>Justin R.</t>
  </si>
  <si>
    <t>Wagner</t>
  </si>
  <si>
    <t>Gregory R.</t>
  </si>
  <si>
    <t>Terry W.</t>
  </si>
  <si>
    <t>Gipson</t>
  </si>
  <si>
    <t>Neil A.</t>
  </si>
  <si>
    <t>DiCarlo</t>
  </si>
  <si>
    <t>Part of Washington</t>
  </si>
  <si>
    <t>Andrews</t>
  </si>
  <si>
    <t>Kathleen A.</t>
  </si>
  <si>
    <t>Marchione</t>
  </si>
  <si>
    <t>Peter A.</t>
  </si>
  <si>
    <t>LaVenia, Jr.</t>
  </si>
  <si>
    <t>Cecilia F.</t>
  </si>
  <si>
    <t>Tkaczyk</t>
  </si>
  <si>
    <t>Amy M.</t>
  </si>
  <si>
    <t>Tresidder</t>
  </si>
  <si>
    <t>Ritchie</t>
  </si>
  <si>
    <t>Madelyn C.</t>
  </si>
  <si>
    <t>Thorne</t>
  </si>
  <si>
    <t>Donnelly</t>
  </si>
  <si>
    <t>Howard</t>
  </si>
  <si>
    <t>Leib</t>
  </si>
  <si>
    <t>Orzel</t>
  </si>
  <si>
    <t>Barrett</t>
  </si>
  <si>
    <t>Esworthy</t>
  </si>
  <si>
    <t>Ted</t>
  </si>
  <si>
    <t>O'Brien</t>
  </si>
  <si>
    <t>Sean T.</t>
  </si>
  <si>
    <t>Patrick M.</t>
  </si>
  <si>
    <t>Gallivan</t>
  </si>
  <si>
    <t>Michael L.</t>
  </si>
  <si>
    <t>Amodeo</t>
  </si>
  <si>
    <t>Grisanti</t>
  </si>
  <si>
    <t>Charles M.</t>
  </si>
  <si>
    <t>Swanick</t>
  </si>
  <si>
    <t>Gregory L.</t>
  </si>
  <si>
    <t>Davis</t>
  </si>
  <si>
    <t>Justin M.</t>
  </si>
  <si>
    <t>Rooney</t>
  </si>
  <si>
    <t>63rd  SENATE DISTRICT</t>
  </si>
  <si>
    <t>Niagara</t>
  </si>
  <si>
    <t>Amy Hope</t>
  </si>
  <si>
    <t>Witryol</t>
  </si>
  <si>
    <t>Benedict</t>
  </si>
  <si>
    <t>Timothy M.</t>
  </si>
  <si>
    <t>Kennedy</t>
  </si>
  <si>
    <t>Francis T.</t>
  </si>
  <si>
    <t>Jonathon B.</t>
  </si>
  <si>
    <r>
      <t xml:space="preserve">Part of Kings </t>
    </r>
    <r>
      <rPr>
        <b/>
        <sz val="11"/>
        <color indexed="10"/>
        <rFont val="Arial"/>
        <family val="2"/>
      </rPr>
      <t xml:space="preserve"> *</t>
    </r>
  </si>
  <si>
    <t>DATED:  August 28, 2013  ( Kings*  updated June 9, 2013) (New York* updated August 28, 2013)</t>
  </si>
  <si>
    <r>
      <t>Part of New York</t>
    </r>
    <r>
      <rPr>
        <b/>
        <sz val="11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</si>
</sst>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0" fillId="0" borderId="16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8.8515625" style="0" customWidth="1"/>
    <col min="2" max="2" width="16.421875" style="0" customWidth="1"/>
    <col min="3" max="3" width="20.140625" style="0" customWidth="1"/>
    <col min="4" max="4" width="19.7109375" style="0" customWidth="1"/>
    <col min="5" max="5" width="17.421875" style="0" customWidth="1"/>
    <col min="6" max="6" width="15.57421875" style="0" customWidth="1"/>
    <col min="7" max="7" width="15.28125" style="0" customWidth="1"/>
    <col min="8" max="8" width="14.140625" style="0" customWidth="1"/>
    <col min="9" max="9" width="13.57421875" style="0" customWidth="1"/>
    <col min="10" max="10" width="13.7109375" style="0" customWidth="1"/>
    <col min="11" max="11" width="14.57421875" style="0" customWidth="1"/>
    <col min="12" max="12" width="15.421875" style="0" customWidth="1"/>
  </cols>
  <sheetData>
    <row r="1" spans="1:12" ht="23.25">
      <c r="A1" s="20" t="s">
        <v>253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5" ht="12.75">
      <c r="A2" s="19" t="s">
        <v>379</v>
      </c>
      <c r="B2" s="1"/>
      <c r="C2" s="1"/>
      <c r="D2" s="1"/>
      <c r="E2" s="1"/>
    </row>
    <row r="3" spans="1:5" ht="12.75">
      <c r="A3" s="1" t="s">
        <v>7</v>
      </c>
      <c r="B3" s="1"/>
      <c r="C3" s="1"/>
      <c r="E3" s="1"/>
    </row>
    <row r="4" spans="2:5" ht="12.75">
      <c r="B4" s="1"/>
      <c r="C4" s="1"/>
      <c r="D4" s="1"/>
      <c r="E4" s="1"/>
    </row>
    <row r="5" spans="1:11" ht="12.75">
      <c r="A5" s="1"/>
      <c r="B5" s="5" t="s">
        <v>254</v>
      </c>
      <c r="C5" s="5" t="s">
        <v>8</v>
      </c>
      <c r="D5" s="5" t="s">
        <v>8</v>
      </c>
      <c r="E5" s="5" t="s">
        <v>254</v>
      </c>
      <c r="F5" s="5" t="s">
        <v>8</v>
      </c>
      <c r="G5" s="7"/>
      <c r="H5" s="7"/>
      <c r="I5" s="7"/>
      <c r="J5" s="5" t="s">
        <v>1</v>
      </c>
      <c r="K5" s="5"/>
    </row>
    <row r="6" spans="1:11" ht="12.75">
      <c r="A6" s="1" t="s">
        <v>0</v>
      </c>
      <c r="B6" s="4" t="s">
        <v>255</v>
      </c>
      <c r="C6" s="4" t="s">
        <v>9</v>
      </c>
      <c r="D6" s="4" t="s">
        <v>9</v>
      </c>
      <c r="E6" s="4" t="s">
        <v>255</v>
      </c>
      <c r="F6" s="4" t="s">
        <v>9</v>
      </c>
      <c r="G6" s="4" t="s">
        <v>77</v>
      </c>
      <c r="H6" s="4" t="s">
        <v>78</v>
      </c>
      <c r="I6" s="4" t="s">
        <v>79</v>
      </c>
      <c r="J6" s="4" t="s">
        <v>80</v>
      </c>
      <c r="K6" s="4" t="s">
        <v>2</v>
      </c>
    </row>
    <row r="7" spans="1:11" ht="12.75">
      <c r="A7" s="1"/>
      <c r="B7" s="6" t="s">
        <v>249</v>
      </c>
      <c r="C7" s="6" t="s">
        <v>245</v>
      </c>
      <c r="D7" s="6" t="s">
        <v>247</v>
      </c>
      <c r="E7" s="6" t="s">
        <v>248</v>
      </c>
      <c r="F7" s="6" t="s">
        <v>246</v>
      </c>
      <c r="G7" s="6"/>
      <c r="H7" s="6"/>
      <c r="I7" s="6"/>
      <c r="J7" s="6"/>
      <c r="K7" s="6"/>
    </row>
    <row r="8" spans="1:11" ht="12.75">
      <c r="A8" s="1" t="s">
        <v>6</v>
      </c>
      <c r="B8" s="11">
        <v>47041</v>
      </c>
      <c r="C8" s="11">
        <v>61309</v>
      </c>
      <c r="D8" s="11">
        <v>10489</v>
      </c>
      <c r="E8" s="11">
        <v>4260</v>
      </c>
      <c r="F8" s="11">
        <v>4208</v>
      </c>
      <c r="G8" s="11">
        <v>12762</v>
      </c>
      <c r="H8" s="11">
        <v>74</v>
      </c>
      <c r="I8" s="11">
        <v>35</v>
      </c>
      <c r="J8" s="11">
        <f>SUM(G8:I8)</f>
        <v>12871</v>
      </c>
      <c r="K8" s="13">
        <f>SUM(B8:F8)+J8</f>
        <v>140178</v>
      </c>
    </row>
    <row r="9" spans="2:9" ht="12.75">
      <c r="B9" s="11"/>
      <c r="C9" s="11"/>
      <c r="D9" s="11"/>
      <c r="E9" s="11"/>
      <c r="F9" s="11"/>
      <c r="G9" s="11"/>
      <c r="H9" s="11"/>
      <c r="I9" s="11"/>
    </row>
    <row r="10" spans="1:9" ht="12.75">
      <c r="A10" s="3" t="s">
        <v>3</v>
      </c>
      <c r="B10" s="12">
        <f>+B8+E8</f>
        <v>51301</v>
      </c>
      <c r="C10" s="12">
        <f>+C8+D8+F8</f>
        <v>76006</v>
      </c>
      <c r="D10" s="11"/>
      <c r="E10" s="11"/>
      <c r="F10" s="11"/>
      <c r="G10" s="11"/>
      <c r="H10" s="11"/>
      <c r="I10" s="11"/>
    </row>
    <row r="12" spans="1:7" ht="12.75">
      <c r="A12" s="1" t="s">
        <v>65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10" ht="12.75">
      <c r="A14" s="1"/>
      <c r="B14" s="5" t="s">
        <v>256</v>
      </c>
      <c r="C14" s="5" t="s">
        <v>66</v>
      </c>
      <c r="D14" s="5" t="s">
        <v>66</v>
      </c>
      <c r="E14" s="5" t="s">
        <v>66</v>
      </c>
      <c r="F14" s="7"/>
      <c r="G14" s="7"/>
      <c r="H14" s="7"/>
      <c r="I14" s="5" t="s">
        <v>1</v>
      </c>
      <c r="J14" s="5"/>
    </row>
    <row r="15" spans="1:10" ht="12.75">
      <c r="A15" s="1" t="s">
        <v>0</v>
      </c>
      <c r="B15" s="4" t="s">
        <v>257</v>
      </c>
      <c r="C15" s="4" t="s">
        <v>67</v>
      </c>
      <c r="D15" s="4" t="s">
        <v>67</v>
      </c>
      <c r="E15" s="4" t="s">
        <v>67</v>
      </c>
      <c r="F15" s="4" t="s">
        <v>77</v>
      </c>
      <c r="G15" s="4" t="s">
        <v>78</v>
      </c>
      <c r="H15" s="4" t="s">
        <v>79</v>
      </c>
      <c r="I15" s="4" t="s">
        <v>80</v>
      </c>
      <c r="J15" s="4" t="s">
        <v>2</v>
      </c>
    </row>
    <row r="16" spans="1:10" ht="12.75">
      <c r="A16" s="1"/>
      <c r="B16" s="6" t="s">
        <v>249</v>
      </c>
      <c r="C16" s="6" t="s">
        <v>245</v>
      </c>
      <c r="D16" s="6" t="s">
        <v>247</v>
      </c>
      <c r="E16" s="6" t="s">
        <v>246</v>
      </c>
      <c r="F16" s="6"/>
      <c r="G16" s="6"/>
      <c r="H16" s="6"/>
      <c r="I16" s="6"/>
      <c r="J16" s="6"/>
    </row>
    <row r="17" spans="1:10" ht="12.75">
      <c r="A17" s="1" t="s">
        <v>6</v>
      </c>
      <c r="B17" s="11">
        <v>38482</v>
      </c>
      <c r="C17" s="11">
        <v>64998</v>
      </c>
      <c r="D17" s="11">
        <v>10667</v>
      </c>
      <c r="E17" s="11">
        <v>4339</v>
      </c>
      <c r="F17" s="11">
        <v>16185</v>
      </c>
      <c r="G17" s="11">
        <v>68</v>
      </c>
      <c r="H17" s="11">
        <v>75</v>
      </c>
      <c r="I17" s="11">
        <f>SUM(F17:H17)</f>
        <v>16328</v>
      </c>
      <c r="J17" s="13">
        <f>SUM(B17:E17)+I17</f>
        <v>134814</v>
      </c>
    </row>
    <row r="18" spans="1:10" ht="12.75">
      <c r="A18" s="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3" t="s">
        <v>3</v>
      </c>
      <c r="B19" s="12">
        <f>+B17</f>
        <v>38482</v>
      </c>
      <c r="C19" s="12">
        <f>+C17+D17+E17</f>
        <v>80004</v>
      </c>
      <c r="D19" s="11"/>
      <c r="E19" s="11"/>
      <c r="F19" s="11"/>
      <c r="G19" s="11"/>
      <c r="H19" s="11"/>
      <c r="I19" s="11"/>
      <c r="J19" s="11"/>
    </row>
    <row r="21" spans="1:8" ht="12.75">
      <c r="A21" s="1" t="s">
        <v>68</v>
      </c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1:10" ht="12.75">
      <c r="A23" s="1"/>
      <c r="B23" s="5" t="s">
        <v>376</v>
      </c>
      <c r="C23" s="5" t="s">
        <v>259</v>
      </c>
      <c r="D23" s="5" t="s">
        <v>259</v>
      </c>
      <c r="E23" s="5" t="s">
        <v>259</v>
      </c>
      <c r="F23" s="7"/>
      <c r="G23" s="7"/>
      <c r="H23" s="7"/>
      <c r="I23" s="5" t="s">
        <v>1</v>
      </c>
      <c r="J23" s="5"/>
    </row>
    <row r="24" spans="1:10" ht="12.75">
      <c r="A24" s="1" t="s">
        <v>0</v>
      </c>
      <c r="B24" s="4" t="s">
        <v>258</v>
      </c>
      <c r="C24" s="4" t="s">
        <v>260</v>
      </c>
      <c r="D24" s="4" t="s">
        <v>260</v>
      </c>
      <c r="E24" s="4" t="s">
        <v>260</v>
      </c>
      <c r="F24" s="4" t="s">
        <v>77</v>
      </c>
      <c r="G24" s="4" t="s">
        <v>78</v>
      </c>
      <c r="H24" s="4" t="s">
        <v>79</v>
      </c>
      <c r="I24" s="4" t="s">
        <v>80</v>
      </c>
      <c r="J24" s="4" t="s">
        <v>2</v>
      </c>
    </row>
    <row r="25" spans="1:10" ht="12.75">
      <c r="A25" s="1"/>
      <c r="B25" s="6" t="s">
        <v>249</v>
      </c>
      <c r="C25" s="6" t="s">
        <v>245</v>
      </c>
      <c r="D25" s="6" t="s">
        <v>247</v>
      </c>
      <c r="E25" s="6" t="s">
        <v>246</v>
      </c>
      <c r="F25" s="6"/>
      <c r="G25" s="6"/>
      <c r="H25" s="6"/>
      <c r="I25" s="6"/>
      <c r="J25" s="6"/>
    </row>
    <row r="26" spans="1:10" ht="12.75">
      <c r="A26" s="1" t="s">
        <v>6</v>
      </c>
      <c r="B26" s="11">
        <v>41372</v>
      </c>
      <c r="C26" s="11">
        <v>40908</v>
      </c>
      <c r="D26" s="11">
        <v>8119</v>
      </c>
      <c r="E26" s="11">
        <v>3030</v>
      </c>
      <c r="F26" s="11">
        <v>15353</v>
      </c>
      <c r="G26" s="11">
        <v>45</v>
      </c>
      <c r="H26" s="11">
        <v>42</v>
      </c>
      <c r="I26" s="11">
        <f>SUM(F26:H26)</f>
        <v>15440</v>
      </c>
      <c r="J26" s="13">
        <f>SUM(B26:E26)+I26</f>
        <v>108869</v>
      </c>
    </row>
    <row r="27" spans="1:11" ht="12.7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3" t="s">
        <v>3</v>
      </c>
      <c r="B28" s="12">
        <f>+B26</f>
        <v>41372</v>
      </c>
      <c r="C28" s="12">
        <f>+C26+D26+E26</f>
        <v>52057</v>
      </c>
      <c r="D28" s="11"/>
      <c r="E28" s="11"/>
      <c r="F28" s="11"/>
      <c r="G28" s="11"/>
      <c r="H28" s="11"/>
      <c r="I28" s="11"/>
      <c r="J28" s="11"/>
      <c r="K28" s="11"/>
    </row>
    <row r="30" spans="1:8" ht="12.75">
      <c r="A30" s="1" t="s">
        <v>69</v>
      </c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1:11" ht="12.75">
      <c r="A32" s="1"/>
      <c r="B32" s="5" t="s">
        <v>261</v>
      </c>
      <c r="C32" s="5" t="s">
        <v>218</v>
      </c>
      <c r="D32" s="5" t="s">
        <v>218</v>
      </c>
      <c r="E32" s="5" t="s">
        <v>261</v>
      </c>
      <c r="F32" s="5" t="s">
        <v>218</v>
      </c>
      <c r="G32" s="7"/>
      <c r="H32" s="7"/>
      <c r="I32" s="7"/>
      <c r="J32" s="5" t="s">
        <v>1</v>
      </c>
      <c r="K32" s="5"/>
    </row>
    <row r="33" spans="1:11" ht="12.75">
      <c r="A33" s="1" t="s">
        <v>0</v>
      </c>
      <c r="B33" s="4" t="s">
        <v>262</v>
      </c>
      <c r="C33" s="4" t="s">
        <v>219</v>
      </c>
      <c r="D33" s="4" t="s">
        <v>219</v>
      </c>
      <c r="E33" s="4" t="s">
        <v>262</v>
      </c>
      <c r="F33" s="4" t="s">
        <v>219</v>
      </c>
      <c r="G33" s="4" t="s">
        <v>77</v>
      </c>
      <c r="H33" s="4" t="s">
        <v>78</v>
      </c>
      <c r="I33" s="4" t="s">
        <v>79</v>
      </c>
      <c r="J33" s="4" t="s">
        <v>80</v>
      </c>
      <c r="K33" s="4" t="s">
        <v>2</v>
      </c>
    </row>
    <row r="34" spans="1:11" ht="12.75">
      <c r="A34" s="1"/>
      <c r="B34" s="6" t="s">
        <v>249</v>
      </c>
      <c r="C34" s="6" t="s">
        <v>245</v>
      </c>
      <c r="D34" s="6" t="s">
        <v>247</v>
      </c>
      <c r="E34" s="6" t="s">
        <v>248</v>
      </c>
      <c r="F34" s="6" t="s">
        <v>246</v>
      </c>
      <c r="G34" s="6"/>
      <c r="H34" s="6"/>
      <c r="I34" s="6"/>
      <c r="J34" s="6"/>
      <c r="K34" s="6"/>
    </row>
    <row r="35" spans="1:11" ht="12.75">
      <c r="A35" s="1" t="s">
        <v>6</v>
      </c>
      <c r="B35" s="11">
        <v>45766</v>
      </c>
      <c r="C35" s="11">
        <v>43859</v>
      </c>
      <c r="D35" s="11">
        <v>8072</v>
      </c>
      <c r="E35" s="11">
        <v>3457</v>
      </c>
      <c r="F35" s="11">
        <v>2584</v>
      </c>
      <c r="G35" s="11">
        <v>15079</v>
      </c>
      <c r="H35" s="11">
        <v>50</v>
      </c>
      <c r="I35" s="11">
        <v>29</v>
      </c>
      <c r="J35" s="11">
        <f>SUM(G35:I35)</f>
        <v>15158</v>
      </c>
      <c r="K35" s="13">
        <f>SUM(B35:F35)+J35</f>
        <v>118896</v>
      </c>
    </row>
    <row r="36" spans="1:11" ht="12.75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0" ht="12.75">
      <c r="A37" s="3" t="s">
        <v>3</v>
      </c>
      <c r="B37" s="12">
        <f>+B35+E35</f>
        <v>49223</v>
      </c>
      <c r="C37" s="12">
        <f>+C35+D35+F35</f>
        <v>54515</v>
      </c>
      <c r="D37" s="14"/>
      <c r="E37" s="14"/>
      <c r="F37" s="11"/>
      <c r="G37" s="11"/>
      <c r="H37" s="11"/>
      <c r="I37" s="11"/>
      <c r="J37" s="11"/>
    </row>
    <row r="39" spans="1:7" ht="12.75">
      <c r="A39" s="1" t="s">
        <v>71</v>
      </c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1:11" ht="12.75">
      <c r="A41" s="1"/>
      <c r="B41" s="5" t="s">
        <v>229</v>
      </c>
      <c r="C41" s="5" t="s">
        <v>72</v>
      </c>
      <c r="D41" s="5" t="s">
        <v>72</v>
      </c>
      <c r="E41" s="5" t="s">
        <v>72</v>
      </c>
      <c r="F41" s="5" t="s">
        <v>72</v>
      </c>
      <c r="G41" s="7"/>
      <c r="H41" s="7"/>
      <c r="I41" s="7"/>
      <c r="J41" s="5" t="s">
        <v>1</v>
      </c>
      <c r="K41" s="5"/>
    </row>
    <row r="42" spans="1:11" ht="12.75">
      <c r="A42" s="1" t="s">
        <v>0</v>
      </c>
      <c r="B42" s="4" t="s">
        <v>226</v>
      </c>
      <c r="C42" s="4" t="s">
        <v>73</v>
      </c>
      <c r="D42" s="4" t="s">
        <v>73</v>
      </c>
      <c r="E42" s="4" t="s">
        <v>73</v>
      </c>
      <c r="F42" s="4" t="s">
        <v>73</v>
      </c>
      <c r="G42" s="4" t="s">
        <v>77</v>
      </c>
      <c r="H42" s="4" t="s">
        <v>78</v>
      </c>
      <c r="I42" s="4" t="s">
        <v>79</v>
      </c>
      <c r="J42" s="4" t="s">
        <v>80</v>
      </c>
      <c r="K42" s="4" t="s">
        <v>2</v>
      </c>
    </row>
    <row r="43" spans="1:11" ht="12.75">
      <c r="A43" s="1"/>
      <c r="B43" s="6" t="s">
        <v>249</v>
      </c>
      <c r="C43" s="6" t="s">
        <v>245</v>
      </c>
      <c r="D43" s="6" t="s">
        <v>247</v>
      </c>
      <c r="E43" s="6" t="s">
        <v>246</v>
      </c>
      <c r="F43" s="6" t="s">
        <v>251</v>
      </c>
      <c r="G43" s="6"/>
      <c r="H43" s="6"/>
      <c r="I43" s="6"/>
      <c r="J43" s="6"/>
      <c r="K43" s="6"/>
    </row>
    <row r="44" spans="1:11" ht="12.75">
      <c r="A44" s="1" t="s">
        <v>40</v>
      </c>
      <c r="B44" s="11">
        <v>25750</v>
      </c>
      <c r="C44" s="11">
        <v>32303</v>
      </c>
      <c r="D44" s="11">
        <v>3389</v>
      </c>
      <c r="E44" s="11">
        <v>1301</v>
      </c>
      <c r="F44" s="11">
        <v>227</v>
      </c>
      <c r="G44" s="11">
        <v>9767</v>
      </c>
      <c r="H44" s="11">
        <v>64</v>
      </c>
      <c r="I44" s="11">
        <v>23</v>
      </c>
      <c r="J44" s="11">
        <f>SUM(G44:I44)</f>
        <v>9854</v>
      </c>
      <c r="K44" s="13">
        <f>SUM(B44:F44)+J44</f>
        <v>72824</v>
      </c>
    </row>
    <row r="45" spans="1:11" ht="13.5" thickBot="1">
      <c r="A45" s="1" t="s">
        <v>6</v>
      </c>
      <c r="B45" s="15">
        <v>23897</v>
      </c>
      <c r="C45" s="15">
        <v>29821</v>
      </c>
      <c r="D45" s="15">
        <v>4562</v>
      </c>
      <c r="E45" s="15">
        <v>2044</v>
      </c>
      <c r="F45" s="15">
        <v>300</v>
      </c>
      <c r="G45" s="15">
        <v>7621</v>
      </c>
      <c r="H45" s="15">
        <v>25</v>
      </c>
      <c r="I45" s="15">
        <v>19</v>
      </c>
      <c r="J45" s="15">
        <f>SUM(G45:I45)</f>
        <v>7665</v>
      </c>
      <c r="K45" s="16">
        <f>SUM(B45:F45)+J45</f>
        <v>68289</v>
      </c>
    </row>
    <row r="46" spans="1:11" ht="12.75">
      <c r="A46" s="2" t="s">
        <v>2</v>
      </c>
      <c r="B46" s="13">
        <f aca="true" t="shared" si="0" ref="B46:J46">SUM(B44:B45)</f>
        <v>49647</v>
      </c>
      <c r="C46" s="13">
        <f t="shared" si="0"/>
        <v>62124</v>
      </c>
      <c r="D46" s="13">
        <f t="shared" si="0"/>
        <v>7951</v>
      </c>
      <c r="E46" s="13">
        <f t="shared" si="0"/>
        <v>3345</v>
      </c>
      <c r="F46" s="13">
        <f t="shared" si="0"/>
        <v>527</v>
      </c>
      <c r="G46" s="13">
        <f t="shared" si="0"/>
        <v>17388</v>
      </c>
      <c r="H46" s="13">
        <f t="shared" si="0"/>
        <v>89</v>
      </c>
      <c r="I46" s="13">
        <f t="shared" si="0"/>
        <v>42</v>
      </c>
      <c r="J46" s="13">
        <f t="shared" si="0"/>
        <v>17519</v>
      </c>
      <c r="K46" s="13">
        <f>SUM(B46:F46)+J46</f>
        <v>141113</v>
      </c>
    </row>
    <row r="47" spans="1:11" ht="12.75">
      <c r="A47" s="1"/>
      <c r="B47" s="11"/>
      <c r="C47" s="11"/>
      <c r="D47" s="11"/>
      <c r="E47" s="11"/>
      <c r="G47" s="11"/>
      <c r="H47" s="11"/>
      <c r="I47" s="11"/>
      <c r="J47" s="11"/>
      <c r="K47" s="11"/>
    </row>
    <row r="48" spans="1:10" ht="12.75">
      <c r="A48" s="3" t="s">
        <v>3</v>
      </c>
      <c r="B48" s="12">
        <f>+B46</f>
        <v>49647</v>
      </c>
      <c r="C48" s="12">
        <f>+C46+D46+E46+F46</f>
        <v>73947</v>
      </c>
      <c r="D48" s="11"/>
      <c r="E48" s="11"/>
      <c r="F48" s="11"/>
      <c r="G48" s="11"/>
      <c r="H48" s="11"/>
      <c r="I48" s="11"/>
      <c r="J48" s="11"/>
    </row>
    <row r="50" spans="1:8" ht="12.75">
      <c r="A50" s="1" t="s">
        <v>74</v>
      </c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1:12" ht="12.75">
      <c r="A52" s="1"/>
      <c r="B52" s="5" t="s">
        <v>263</v>
      </c>
      <c r="C52" s="5" t="s">
        <v>75</v>
      </c>
      <c r="D52" s="5" t="s">
        <v>75</v>
      </c>
      <c r="E52" s="5" t="s">
        <v>263</v>
      </c>
      <c r="F52" s="5" t="s">
        <v>75</v>
      </c>
      <c r="G52" s="5" t="s">
        <v>75</v>
      </c>
      <c r="H52" s="7"/>
      <c r="I52" s="7"/>
      <c r="J52" s="7"/>
      <c r="K52" s="5" t="s">
        <v>1</v>
      </c>
      <c r="L52" s="7"/>
    </row>
    <row r="53" spans="1:12" ht="12.75">
      <c r="A53" s="1" t="s">
        <v>0</v>
      </c>
      <c r="B53" s="4" t="s">
        <v>264</v>
      </c>
      <c r="C53" s="4" t="s">
        <v>76</v>
      </c>
      <c r="D53" s="4" t="s">
        <v>76</v>
      </c>
      <c r="E53" s="4" t="s">
        <v>264</v>
      </c>
      <c r="F53" s="4" t="s">
        <v>76</v>
      </c>
      <c r="G53" s="4" t="s">
        <v>76</v>
      </c>
      <c r="H53" s="4" t="s">
        <v>77</v>
      </c>
      <c r="I53" s="4" t="s">
        <v>78</v>
      </c>
      <c r="J53" s="4" t="s">
        <v>79</v>
      </c>
      <c r="K53" s="4" t="s">
        <v>80</v>
      </c>
      <c r="L53" s="4" t="s">
        <v>2</v>
      </c>
    </row>
    <row r="54" spans="1:12" ht="12.75">
      <c r="A54" s="1"/>
      <c r="B54" s="6" t="s">
        <v>249</v>
      </c>
      <c r="C54" s="6" t="s">
        <v>245</v>
      </c>
      <c r="D54" s="6" t="s">
        <v>247</v>
      </c>
      <c r="E54" s="6" t="s">
        <v>248</v>
      </c>
      <c r="F54" s="6" t="s">
        <v>246</v>
      </c>
      <c r="G54" s="6" t="s">
        <v>251</v>
      </c>
      <c r="H54" s="6"/>
      <c r="I54" s="6"/>
      <c r="J54" s="6"/>
      <c r="K54" s="6"/>
      <c r="L54" s="6"/>
    </row>
    <row r="55" spans="1:12" ht="12.75">
      <c r="A55" s="1" t="s">
        <v>40</v>
      </c>
      <c r="B55" s="11">
        <v>51355</v>
      </c>
      <c r="C55" s="11">
        <v>49998</v>
      </c>
      <c r="D55" s="11">
        <v>6526</v>
      </c>
      <c r="E55" s="11">
        <v>3027</v>
      </c>
      <c r="F55" s="11">
        <v>1987</v>
      </c>
      <c r="G55" s="11">
        <v>332</v>
      </c>
      <c r="H55" s="11">
        <v>15045</v>
      </c>
      <c r="I55" s="11">
        <v>137</v>
      </c>
      <c r="J55" s="11">
        <v>25</v>
      </c>
      <c r="K55" s="11">
        <f>SUM(H55:J55)</f>
        <v>15207</v>
      </c>
      <c r="L55" s="13">
        <f>SUM(B55:G55)+K55</f>
        <v>128432</v>
      </c>
    </row>
    <row r="56" spans="1:11" ht="12.75">
      <c r="A56" s="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.75">
      <c r="A57" s="3" t="s">
        <v>3</v>
      </c>
      <c r="B57" s="12">
        <f>+B55+E55</f>
        <v>54382</v>
      </c>
      <c r="C57" s="12">
        <f>+C55+D55+F55+G55</f>
        <v>58843</v>
      </c>
      <c r="D57" s="11"/>
      <c r="E57" s="11"/>
      <c r="F57" s="11"/>
      <c r="G57" s="11"/>
      <c r="H57" s="11"/>
      <c r="I57" s="11"/>
      <c r="J57" s="11"/>
      <c r="K57" s="11"/>
    </row>
    <row r="59" spans="1:5" ht="12.75">
      <c r="A59" s="1" t="s">
        <v>81</v>
      </c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1:12" ht="12.75">
      <c r="A61" s="1"/>
      <c r="B61" s="5" t="s">
        <v>265</v>
      </c>
      <c r="C61" s="5" t="s">
        <v>267</v>
      </c>
      <c r="D61" s="5" t="s">
        <v>267</v>
      </c>
      <c r="E61" s="5" t="s">
        <v>265</v>
      </c>
      <c r="F61" s="5" t="s">
        <v>267</v>
      </c>
      <c r="G61" s="5" t="s">
        <v>267</v>
      </c>
      <c r="H61" s="7"/>
      <c r="I61" s="7"/>
      <c r="J61" s="7"/>
      <c r="K61" s="5" t="s">
        <v>1</v>
      </c>
      <c r="L61" s="7"/>
    </row>
    <row r="62" spans="1:12" ht="12.75">
      <c r="A62" s="1" t="s">
        <v>0</v>
      </c>
      <c r="B62" s="4" t="s">
        <v>266</v>
      </c>
      <c r="C62" s="4" t="s">
        <v>268</v>
      </c>
      <c r="D62" s="4" t="s">
        <v>268</v>
      </c>
      <c r="E62" s="4" t="s">
        <v>266</v>
      </c>
      <c r="F62" s="4" t="s">
        <v>268</v>
      </c>
      <c r="G62" s="4" t="s">
        <v>268</v>
      </c>
      <c r="H62" s="4" t="s">
        <v>77</v>
      </c>
      <c r="I62" s="4" t="s">
        <v>78</v>
      </c>
      <c r="J62" s="4" t="s">
        <v>79</v>
      </c>
      <c r="K62" s="4" t="s">
        <v>80</v>
      </c>
      <c r="L62" s="4" t="s">
        <v>2</v>
      </c>
    </row>
    <row r="63" spans="1:12" ht="12.75">
      <c r="A63" s="1"/>
      <c r="B63" s="6" t="s">
        <v>249</v>
      </c>
      <c r="C63" s="6" t="s">
        <v>245</v>
      </c>
      <c r="D63" s="6" t="s">
        <v>247</v>
      </c>
      <c r="E63" s="6" t="s">
        <v>248</v>
      </c>
      <c r="F63" s="6" t="s">
        <v>246</v>
      </c>
      <c r="G63" s="6" t="s">
        <v>251</v>
      </c>
      <c r="H63" s="6"/>
      <c r="I63" s="6"/>
      <c r="J63" s="6"/>
      <c r="K63" s="6"/>
      <c r="L63" s="6"/>
    </row>
    <row r="64" spans="1:12" ht="12.75">
      <c r="A64" s="1" t="s">
        <v>40</v>
      </c>
      <c r="B64" s="11">
        <v>51419</v>
      </c>
      <c r="C64" s="11">
        <v>49647</v>
      </c>
      <c r="D64" s="11">
        <v>5837</v>
      </c>
      <c r="E64" s="11">
        <v>2568</v>
      </c>
      <c r="F64" s="11">
        <v>2173</v>
      </c>
      <c r="G64" s="11">
        <v>382</v>
      </c>
      <c r="H64" s="11">
        <v>17930</v>
      </c>
      <c r="I64" s="11">
        <v>121</v>
      </c>
      <c r="J64" s="11">
        <v>20</v>
      </c>
      <c r="K64" s="11">
        <f>SUM(H64:J64)</f>
        <v>18071</v>
      </c>
      <c r="L64" s="13">
        <f>SUM(B64:G64)+K64</f>
        <v>130097</v>
      </c>
    </row>
    <row r="65" spans="1:10" ht="12.75">
      <c r="A65" s="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3" t="s">
        <v>3</v>
      </c>
      <c r="B66" s="12">
        <f>+B64+E64</f>
        <v>53987</v>
      </c>
      <c r="C66" s="12">
        <f>+C64+D64+F64+G64</f>
        <v>58039</v>
      </c>
      <c r="D66" s="11"/>
      <c r="E66" s="11"/>
      <c r="F66" s="11"/>
      <c r="G66" s="11"/>
      <c r="H66" s="11"/>
      <c r="I66" s="11"/>
      <c r="J66" s="11"/>
    </row>
    <row r="68" spans="1:6" ht="12.75">
      <c r="A68" s="1" t="s">
        <v>82</v>
      </c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1:11" ht="12.75">
      <c r="A70" s="1"/>
      <c r="B70" s="5" t="s">
        <v>83</v>
      </c>
      <c r="C70" s="5" t="s">
        <v>84</v>
      </c>
      <c r="D70" s="5" t="s">
        <v>84</v>
      </c>
      <c r="E70" s="5" t="s">
        <v>84</v>
      </c>
      <c r="F70" s="5" t="s">
        <v>84</v>
      </c>
      <c r="G70" s="7"/>
      <c r="H70" s="7"/>
      <c r="I70" s="7"/>
      <c r="J70" s="5" t="s">
        <v>1</v>
      </c>
      <c r="K70" s="7"/>
    </row>
    <row r="71" spans="1:11" ht="12.75">
      <c r="A71" s="1" t="s">
        <v>0</v>
      </c>
      <c r="B71" s="4" t="s">
        <v>85</v>
      </c>
      <c r="C71" s="4" t="s">
        <v>86</v>
      </c>
      <c r="D71" s="4" t="s">
        <v>86</v>
      </c>
      <c r="E71" s="4" t="s">
        <v>86</v>
      </c>
      <c r="F71" s="4" t="s">
        <v>86</v>
      </c>
      <c r="G71" s="4" t="s">
        <v>77</v>
      </c>
      <c r="H71" s="4" t="s">
        <v>78</v>
      </c>
      <c r="I71" s="4" t="s">
        <v>79</v>
      </c>
      <c r="J71" s="4" t="s">
        <v>80</v>
      </c>
      <c r="K71" s="4" t="s">
        <v>2</v>
      </c>
    </row>
    <row r="72" spans="1:11" ht="12.75">
      <c r="A72" s="1"/>
      <c r="B72" s="6" t="s">
        <v>249</v>
      </c>
      <c r="C72" s="6" t="s">
        <v>245</v>
      </c>
      <c r="D72" s="6" t="s">
        <v>247</v>
      </c>
      <c r="E72" s="6" t="s">
        <v>246</v>
      </c>
      <c r="F72" s="6" t="s">
        <v>251</v>
      </c>
      <c r="G72" s="6"/>
      <c r="H72" s="6"/>
      <c r="I72" s="6"/>
      <c r="J72" s="6"/>
      <c r="K72" s="6"/>
    </row>
    <row r="73" spans="1:11" ht="12.75">
      <c r="A73" s="1" t="s">
        <v>40</v>
      </c>
      <c r="B73" s="11">
        <v>35082</v>
      </c>
      <c r="C73" s="11">
        <v>49110</v>
      </c>
      <c r="D73" s="11">
        <v>5894</v>
      </c>
      <c r="E73" s="11">
        <v>2511</v>
      </c>
      <c r="F73" s="11">
        <v>376</v>
      </c>
      <c r="G73" s="11">
        <v>11293</v>
      </c>
      <c r="H73" s="11">
        <v>163</v>
      </c>
      <c r="I73" s="11">
        <v>13</v>
      </c>
      <c r="J73" s="11">
        <f>SUM(G73:I73)</f>
        <v>11469</v>
      </c>
      <c r="K73" s="13">
        <f>SUM(B73:F73)+J73</f>
        <v>104442</v>
      </c>
    </row>
    <row r="74" spans="1:11" ht="13.5" thickBot="1">
      <c r="A74" s="1" t="s">
        <v>6</v>
      </c>
      <c r="B74" s="15">
        <v>12311</v>
      </c>
      <c r="C74" s="15">
        <v>8538</v>
      </c>
      <c r="D74" s="15">
        <v>1549</v>
      </c>
      <c r="E74" s="15">
        <v>636</v>
      </c>
      <c r="F74" s="15">
        <v>94</v>
      </c>
      <c r="G74" s="15">
        <v>3592</v>
      </c>
      <c r="H74" s="15">
        <v>25</v>
      </c>
      <c r="I74" s="15">
        <v>7</v>
      </c>
      <c r="J74" s="15">
        <f>SUM(G74:I74)</f>
        <v>3624</v>
      </c>
      <c r="K74" s="16">
        <f>SUM(B74:F74)+J74</f>
        <v>26752</v>
      </c>
    </row>
    <row r="75" spans="1:11" ht="12.75">
      <c r="A75" s="2" t="s">
        <v>2</v>
      </c>
      <c r="B75" s="13">
        <f>SUM(B73:B74)</f>
        <v>47393</v>
      </c>
      <c r="C75" s="13">
        <f aca="true" t="shared" si="1" ref="C75:I75">SUM(C73:C74)</f>
        <v>57648</v>
      </c>
      <c r="D75" s="13">
        <f t="shared" si="1"/>
        <v>7443</v>
      </c>
      <c r="E75" s="13">
        <f t="shared" si="1"/>
        <v>3147</v>
      </c>
      <c r="F75" s="13">
        <f t="shared" si="1"/>
        <v>470</v>
      </c>
      <c r="G75" s="13">
        <f>SUM(G73:G74)</f>
        <v>14885</v>
      </c>
      <c r="H75" s="13">
        <f t="shared" si="1"/>
        <v>188</v>
      </c>
      <c r="I75" s="13">
        <f t="shared" si="1"/>
        <v>20</v>
      </c>
      <c r="J75" s="13">
        <f>SUM(J73:J74)</f>
        <v>15093</v>
      </c>
      <c r="K75" s="13">
        <f>SUM(B75:F75)+J75</f>
        <v>131194</v>
      </c>
    </row>
    <row r="76" spans="1:11" ht="12.75">
      <c r="A76" s="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3" t="s">
        <v>3</v>
      </c>
      <c r="B77" s="12">
        <f>+B75</f>
        <v>47393</v>
      </c>
      <c r="C77" s="12">
        <f>+C75+D75+E75+F75</f>
        <v>68708</v>
      </c>
      <c r="D77" s="11"/>
      <c r="E77" s="11"/>
      <c r="F77" s="11"/>
      <c r="G77" s="11"/>
      <c r="H77" s="11"/>
      <c r="I77" s="11"/>
      <c r="J77" s="11"/>
      <c r="K77" s="11"/>
    </row>
    <row r="79" spans="1:5" ht="12.75">
      <c r="A79" s="1" t="s">
        <v>87</v>
      </c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1:11" ht="12.75">
      <c r="A81" s="1"/>
      <c r="B81" s="5" t="s">
        <v>269</v>
      </c>
      <c r="C81" s="5" t="s">
        <v>88</v>
      </c>
      <c r="D81" s="5" t="s">
        <v>88</v>
      </c>
      <c r="E81" s="5" t="s">
        <v>88</v>
      </c>
      <c r="F81" s="5" t="s">
        <v>88</v>
      </c>
      <c r="G81" s="7"/>
      <c r="H81" s="7"/>
      <c r="I81" s="7"/>
      <c r="J81" s="5" t="s">
        <v>1</v>
      </c>
      <c r="K81" s="7"/>
    </row>
    <row r="82" spans="1:11" ht="12.75">
      <c r="A82" s="1" t="s">
        <v>0</v>
      </c>
      <c r="B82" s="4" t="s">
        <v>270</v>
      </c>
      <c r="C82" s="4" t="s">
        <v>89</v>
      </c>
      <c r="D82" s="4" t="s">
        <v>89</v>
      </c>
      <c r="E82" s="4" t="s">
        <v>89</v>
      </c>
      <c r="F82" s="4" t="s">
        <v>89</v>
      </c>
      <c r="G82" s="4" t="s">
        <v>77</v>
      </c>
      <c r="H82" s="4" t="s">
        <v>78</v>
      </c>
      <c r="I82" s="4" t="s">
        <v>79</v>
      </c>
      <c r="J82" s="4" t="s">
        <v>80</v>
      </c>
      <c r="K82" s="4" t="s">
        <v>2</v>
      </c>
    </row>
    <row r="83" spans="1:11" ht="12.75">
      <c r="A83" s="1"/>
      <c r="B83" s="6" t="s">
        <v>249</v>
      </c>
      <c r="C83" s="6" t="s">
        <v>245</v>
      </c>
      <c r="D83" s="6" t="s">
        <v>247</v>
      </c>
      <c r="E83" s="6" t="s">
        <v>246</v>
      </c>
      <c r="F83" s="6" t="s">
        <v>251</v>
      </c>
      <c r="G83" s="6"/>
      <c r="H83" s="6"/>
      <c r="I83" s="6"/>
      <c r="J83" s="6"/>
      <c r="K83" s="6"/>
    </row>
    <row r="84" spans="1:11" ht="12.75">
      <c r="A84" s="1" t="s">
        <v>40</v>
      </c>
      <c r="B84" s="11">
        <v>44646</v>
      </c>
      <c r="C84" s="11">
        <v>59603</v>
      </c>
      <c r="D84" s="11">
        <v>6070</v>
      </c>
      <c r="E84" s="11">
        <v>2675</v>
      </c>
      <c r="F84" s="11">
        <v>468</v>
      </c>
      <c r="G84" s="11">
        <v>19415</v>
      </c>
      <c r="H84" s="11">
        <v>159</v>
      </c>
      <c r="I84" s="11">
        <v>29</v>
      </c>
      <c r="J84" s="11">
        <f>SUM(G84:I84)</f>
        <v>19603</v>
      </c>
      <c r="K84" s="13">
        <f>SUM(B84:F84)+J84</f>
        <v>133065</v>
      </c>
    </row>
    <row r="85" spans="1:10" ht="12.75">
      <c r="A85" s="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3" t="s">
        <v>3</v>
      </c>
      <c r="B86" s="12">
        <f>+B84</f>
        <v>44646</v>
      </c>
      <c r="C86" s="12">
        <f>+C84+D84+E84+F84</f>
        <v>68816</v>
      </c>
      <c r="D86" s="11"/>
      <c r="E86" s="11"/>
      <c r="F86" s="11"/>
      <c r="G86" s="11"/>
      <c r="H86" s="11"/>
      <c r="I86" s="11"/>
      <c r="J86" s="11"/>
    </row>
    <row r="88" spans="1:3" ht="12.75">
      <c r="A88" s="1" t="s">
        <v>90</v>
      </c>
      <c r="B88" s="1"/>
      <c r="C88" s="1"/>
    </row>
    <row r="89" spans="2:3" ht="12.75">
      <c r="B89" s="1"/>
      <c r="C89" s="1"/>
    </row>
    <row r="90" spans="1:7" ht="12.75">
      <c r="A90" s="1"/>
      <c r="B90" s="5" t="s">
        <v>234</v>
      </c>
      <c r="C90" s="7"/>
      <c r="D90" s="7"/>
      <c r="E90" s="7"/>
      <c r="F90" s="5" t="s">
        <v>1</v>
      </c>
      <c r="G90" s="7"/>
    </row>
    <row r="91" spans="1:7" ht="12.75">
      <c r="A91" s="1" t="s">
        <v>0</v>
      </c>
      <c r="B91" s="4" t="s">
        <v>271</v>
      </c>
      <c r="C91" s="4" t="s">
        <v>77</v>
      </c>
      <c r="D91" s="4" t="s">
        <v>78</v>
      </c>
      <c r="E91" s="4" t="s">
        <v>79</v>
      </c>
      <c r="F91" s="4" t="s">
        <v>80</v>
      </c>
      <c r="G91" s="4" t="s">
        <v>2</v>
      </c>
    </row>
    <row r="92" spans="1:7" ht="12.75">
      <c r="A92" s="1"/>
      <c r="B92" s="6" t="s">
        <v>249</v>
      </c>
      <c r="C92" s="6"/>
      <c r="D92" s="6"/>
      <c r="E92" s="6"/>
      <c r="F92" s="6"/>
      <c r="G92" s="6"/>
    </row>
    <row r="93" spans="1:7" ht="12.75">
      <c r="A93" s="1" t="s">
        <v>41</v>
      </c>
      <c r="B93" s="11">
        <v>67474</v>
      </c>
      <c r="C93" s="11">
        <v>21529</v>
      </c>
      <c r="D93" s="11">
        <v>0</v>
      </c>
      <c r="E93" s="11">
        <v>93</v>
      </c>
      <c r="F93" s="11">
        <f>SUM(C93:E93)</f>
        <v>21622</v>
      </c>
      <c r="G93" s="13">
        <f>SUM(B93:B93)+F93</f>
        <v>89096</v>
      </c>
    </row>
    <row r="94" spans="1:8" ht="12.75">
      <c r="A94" s="1"/>
      <c r="B94" s="11"/>
      <c r="C94" s="11"/>
      <c r="D94" s="11"/>
      <c r="E94" s="11"/>
      <c r="F94" s="11"/>
      <c r="G94" s="11"/>
      <c r="H94" s="11"/>
    </row>
    <row r="95" spans="1:8" ht="12.75">
      <c r="A95" s="3" t="s">
        <v>3</v>
      </c>
      <c r="B95" s="12">
        <f>+B93</f>
        <v>67474</v>
      </c>
      <c r="C95" s="11"/>
      <c r="D95" s="11"/>
      <c r="E95" s="11"/>
      <c r="F95" s="11"/>
      <c r="G95" s="11"/>
      <c r="H95" s="11"/>
    </row>
    <row r="97" spans="1:6" ht="12.75">
      <c r="A97" s="1" t="s">
        <v>91</v>
      </c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1:11" ht="12.75">
      <c r="A99" s="1"/>
      <c r="B99" s="5" t="s">
        <v>242</v>
      </c>
      <c r="C99" s="5" t="s">
        <v>224</v>
      </c>
      <c r="D99" s="5" t="s">
        <v>224</v>
      </c>
      <c r="E99" s="5" t="s">
        <v>242</v>
      </c>
      <c r="F99" s="5" t="s">
        <v>242</v>
      </c>
      <c r="G99" s="7"/>
      <c r="H99" s="7"/>
      <c r="I99" s="7"/>
      <c r="J99" s="8" t="s">
        <v>1</v>
      </c>
      <c r="K99" s="7"/>
    </row>
    <row r="100" spans="1:11" ht="12.75">
      <c r="A100" s="1" t="s">
        <v>0</v>
      </c>
      <c r="B100" s="9" t="s">
        <v>272</v>
      </c>
      <c r="C100" s="9" t="s">
        <v>273</v>
      </c>
      <c r="D100" s="9" t="s">
        <v>273</v>
      </c>
      <c r="E100" s="9" t="s">
        <v>272</v>
      </c>
      <c r="F100" s="9" t="s">
        <v>272</v>
      </c>
      <c r="G100" s="9" t="s">
        <v>77</v>
      </c>
      <c r="H100" s="9" t="s">
        <v>78</v>
      </c>
      <c r="I100" s="9" t="s">
        <v>79</v>
      </c>
      <c r="J100" s="10" t="s">
        <v>80</v>
      </c>
      <c r="K100" s="4" t="s">
        <v>2</v>
      </c>
    </row>
    <row r="101" spans="1:11" ht="12.75">
      <c r="A101" s="1"/>
      <c r="B101" s="6" t="s">
        <v>249</v>
      </c>
      <c r="C101" s="6" t="s">
        <v>245</v>
      </c>
      <c r="D101" s="6" t="s">
        <v>247</v>
      </c>
      <c r="E101" s="6" t="s">
        <v>248</v>
      </c>
      <c r="F101" s="6" t="s">
        <v>246</v>
      </c>
      <c r="G101" s="6"/>
      <c r="H101" s="6"/>
      <c r="I101" s="6"/>
      <c r="J101" s="6"/>
      <c r="K101" s="4"/>
    </row>
    <row r="102" spans="1:11" ht="12.75">
      <c r="A102" s="1" t="s">
        <v>41</v>
      </c>
      <c r="B102" s="11">
        <v>61007</v>
      </c>
      <c r="C102" s="11">
        <v>21227</v>
      </c>
      <c r="D102" s="11">
        <v>2323</v>
      </c>
      <c r="E102" s="11">
        <v>2298</v>
      </c>
      <c r="F102" s="11">
        <v>1471</v>
      </c>
      <c r="G102" s="11">
        <v>10770</v>
      </c>
      <c r="H102" s="11">
        <v>0</v>
      </c>
      <c r="I102" s="11">
        <v>46</v>
      </c>
      <c r="J102" s="11">
        <f>SUM(G102:I102)</f>
        <v>10816</v>
      </c>
      <c r="K102" s="13">
        <f>SUM(B102:F102)+J102</f>
        <v>99142</v>
      </c>
    </row>
    <row r="103" spans="1:11" ht="12.75">
      <c r="A103" s="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2.75">
      <c r="A104" s="3" t="s">
        <v>3</v>
      </c>
      <c r="B104" s="12">
        <f>+B102+E102+F102</f>
        <v>64776</v>
      </c>
      <c r="C104" s="12">
        <f>+C102+D102</f>
        <v>23550</v>
      </c>
      <c r="D104" s="11"/>
      <c r="E104" s="11"/>
      <c r="F104" s="11"/>
      <c r="G104" s="11"/>
      <c r="H104" s="11"/>
      <c r="I104" s="11"/>
      <c r="J104" s="11"/>
      <c r="K104" s="11"/>
    </row>
    <row r="106" spans="1:5" ht="12.75">
      <c r="A106" s="1" t="s">
        <v>92</v>
      </c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1:10" ht="12.75">
      <c r="A108" s="1"/>
      <c r="B108" s="5" t="s">
        <v>220</v>
      </c>
      <c r="C108" s="5" t="s">
        <v>274</v>
      </c>
      <c r="D108" s="5" t="s">
        <v>274</v>
      </c>
      <c r="E108" s="5" t="s">
        <v>220</v>
      </c>
      <c r="F108" s="7"/>
      <c r="G108" s="7"/>
      <c r="H108" s="7"/>
      <c r="I108" s="5" t="s">
        <v>1</v>
      </c>
      <c r="J108" s="7"/>
    </row>
    <row r="109" spans="1:10" ht="12.75">
      <c r="A109" s="1" t="s">
        <v>0</v>
      </c>
      <c r="B109" s="4" t="s">
        <v>221</v>
      </c>
      <c r="C109" s="4" t="s">
        <v>275</v>
      </c>
      <c r="D109" s="4" t="s">
        <v>275</v>
      </c>
      <c r="E109" s="4" t="s">
        <v>221</v>
      </c>
      <c r="F109" s="4" t="s">
        <v>77</v>
      </c>
      <c r="G109" s="4" t="s">
        <v>78</v>
      </c>
      <c r="H109" s="4" t="s">
        <v>79</v>
      </c>
      <c r="I109" s="4" t="s">
        <v>80</v>
      </c>
      <c r="J109" s="4" t="s">
        <v>2</v>
      </c>
    </row>
    <row r="110" spans="1:10" ht="12.75">
      <c r="A110" s="1"/>
      <c r="B110" s="6" t="s">
        <v>249</v>
      </c>
      <c r="C110" s="6" t="s">
        <v>245</v>
      </c>
      <c r="D110" s="6" t="s">
        <v>247</v>
      </c>
      <c r="E110" s="6" t="s">
        <v>248</v>
      </c>
      <c r="F110" s="6"/>
      <c r="G110" s="6"/>
      <c r="H110" s="6"/>
      <c r="I110" s="6"/>
      <c r="J110" s="6"/>
    </row>
    <row r="111" spans="1:10" ht="12.75">
      <c r="A111" s="1" t="s">
        <v>41</v>
      </c>
      <c r="B111" s="11">
        <v>58576</v>
      </c>
      <c r="C111" s="11">
        <v>8772</v>
      </c>
      <c r="D111" s="11">
        <v>1003</v>
      </c>
      <c r="E111" s="11">
        <v>3267</v>
      </c>
      <c r="F111" s="11">
        <v>11792</v>
      </c>
      <c r="G111" s="11">
        <v>0</v>
      </c>
      <c r="H111" s="11">
        <v>43</v>
      </c>
      <c r="I111" s="11">
        <f>SUM(F111:H111)</f>
        <v>11835</v>
      </c>
      <c r="J111" s="13">
        <f>SUM(B111:E111)+I111</f>
        <v>83453</v>
      </c>
    </row>
    <row r="112" spans="1:10" ht="12.75">
      <c r="A112" s="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3" t="s">
        <v>3</v>
      </c>
      <c r="B113" s="12">
        <f>+B111+E111</f>
        <v>61843</v>
      </c>
      <c r="C113" s="12">
        <f>+C111+D111</f>
        <v>9775</v>
      </c>
      <c r="D113" s="11"/>
      <c r="E113" s="11"/>
      <c r="F113" s="11"/>
      <c r="G113" s="11"/>
      <c r="H113" s="11"/>
      <c r="I113" s="11"/>
      <c r="J113" s="11"/>
    </row>
    <row r="115" spans="1:3" ht="12.75">
      <c r="A115" s="1" t="s">
        <v>94</v>
      </c>
      <c r="B115" s="1"/>
      <c r="C115" s="1"/>
    </row>
    <row r="116" spans="2:3" ht="12.75">
      <c r="B116" s="1"/>
      <c r="C116" s="1"/>
    </row>
    <row r="117" spans="1:8" ht="12.75">
      <c r="A117" s="1"/>
      <c r="B117" s="5" t="s">
        <v>222</v>
      </c>
      <c r="C117" s="5" t="s">
        <v>222</v>
      </c>
      <c r="D117" s="7"/>
      <c r="E117" s="7"/>
      <c r="F117" s="7"/>
      <c r="G117" s="5" t="s">
        <v>1</v>
      </c>
      <c r="H117" s="7"/>
    </row>
    <row r="118" spans="1:8" ht="12.75">
      <c r="A118" s="1" t="s">
        <v>0</v>
      </c>
      <c r="B118" s="4" t="s">
        <v>223</v>
      </c>
      <c r="C118" s="4" t="s">
        <v>223</v>
      </c>
      <c r="D118" s="4" t="s">
        <v>77</v>
      </c>
      <c r="E118" s="4" t="s">
        <v>78</v>
      </c>
      <c r="F118" s="4" t="s">
        <v>79</v>
      </c>
      <c r="G118" s="4" t="s">
        <v>80</v>
      </c>
      <c r="H118" s="4" t="s">
        <v>2</v>
      </c>
    </row>
    <row r="119" spans="1:8" ht="12.75">
      <c r="A119" s="1"/>
      <c r="B119" s="6" t="s">
        <v>249</v>
      </c>
      <c r="C119" s="6" t="s">
        <v>248</v>
      </c>
      <c r="D119" s="6"/>
      <c r="E119" s="6"/>
      <c r="F119" s="6"/>
      <c r="G119" s="6"/>
      <c r="H119" s="6"/>
    </row>
    <row r="120" spans="1:8" ht="12.75">
      <c r="A120" s="1" t="s">
        <v>41</v>
      </c>
      <c r="B120" s="11">
        <v>47855</v>
      </c>
      <c r="C120" s="11">
        <v>2038</v>
      </c>
      <c r="D120" s="11">
        <v>13699</v>
      </c>
      <c r="E120" s="11">
        <v>0</v>
      </c>
      <c r="F120" s="11">
        <v>83</v>
      </c>
      <c r="G120" s="11">
        <f>SUM(D120:F120)</f>
        <v>13782</v>
      </c>
      <c r="H120" s="13">
        <f>SUM(B120:C120)+G120</f>
        <v>63675</v>
      </c>
    </row>
    <row r="121" spans="1:8" ht="12.75">
      <c r="A121" s="1"/>
      <c r="B121" s="11"/>
      <c r="C121" s="11"/>
      <c r="D121" s="11"/>
      <c r="E121" s="11"/>
      <c r="F121" s="11"/>
      <c r="G121" s="11"/>
      <c r="H121" s="11"/>
    </row>
    <row r="122" spans="1:8" ht="12.75">
      <c r="A122" s="3" t="s">
        <v>3</v>
      </c>
      <c r="B122" s="12">
        <f>+B120+C120</f>
        <v>49893</v>
      </c>
      <c r="C122" s="11"/>
      <c r="D122" s="11"/>
      <c r="E122" s="11"/>
      <c r="F122" s="11"/>
      <c r="G122" s="11"/>
      <c r="H122" s="11"/>
    </row>
    <row r="124" spans="1:3" ht="12.75">
      <c r="A124" s="1" t="s">
        <v>95</v>
      </c>
      <c r="B124" s="1"/>
      <c r="C124" s="1"/>
    </row>
    <row r="125" spans="2:3" ht="12.75">
      <c r="B125" s="1"/>
      <c r="C125" s="1"/>
    </row>
    <row r="126" spans="1:8" ht="12.75">
      <c r="A126" s="1"/>
      <c r="B126" s="5" t="s">
        <v>96</v>
      </c>
      <c r="C126" s="5" t="s">
        <v>96</v>
      </c>
      <c r="D126" s="7"/>
      <c r="E126" s="7"/>
      <c r="F126" s="7"/>
      <c r="G126" s="5" t="s">
        <v>1</v>
      </c>
      <c r="H126" s="7"/>
    </row>
    <row r="127" spans="1:8" ht="12.75">
      <c r="A127" s="1" t="s">
        <v>0</v>
      </c>
      <c r="B127" s="4" t="s">
        <v>97</v>
      </c>
      <c r="C127" s="4" t="s">
        <v>97</v>
      </c>
      <c r="D127" s="4" t="s">
        <v>77</v>
      </c>
      <c r="E127" s="4" t="s">
        <v>78</v>
      </c>
      <c r="F127" s="4" t="s">
        <v>79</v>
      </c>
      <c r="G127" s="4" t="s">
        <v>80</v>
      </c>
      <c r="H127" s="4" t="s">
        <v>2</v>
      </c>
    </row>
    <row r="128" spans="1:8" ht="12.75">
      <c r="A128" s="1"/>
      <c r="B128" s="6" t="s">
        <v>249</v>
      </c>
      <c r="C128" s="6" t="s">
        <v>248</v>
      </c>
      <c r="D128" s="6"/>
      <c r="E128" s="6"/>
      <c r="F128" s="6"/>
      <c r="G128" s="6"/>
      <c r="H128" s="6"/>
    </row>
    <row r="129" spans="1:8" ht="12.75">
      <c r="A129" s="1" t="s">
        <v>41</v>
      </c>
      <c r="B129" s="11">
        <v>84521</v>
      </c>
      <c r="C129" s="11">
        <v>1898</v>
      </c>
      <c r="D129" s="11">
        <v>18328</v>
      </c>
      <c r="E129" s="11">
        <v>0</v>
      </c>
      <c r="F129" s="11">
        <v>102</v>
      </c>
      <c r="G129" s="11">
        <f>SUM(D129:F129)</f>
        <v>18430</v>
      </c>
      <c r="H129" s="13">
        <f>SUM(B129:C129)+G129</f>
        <v>104849</v>
      </c>
    </row>
    <row r="130" spans="1:8" ht="12.75">
      <c r="A130" s="1"/>
      <c r="B130" s="11"/>
      <c r="C130" s="11"/>
      <c r="D130" s="11"/>
      <c r="E130" s="11"/>
      <c r="F130" s="11"/>
      <c r="G130" s="11"/>
      <c r="H130" s="11"/>
    </row>
    <row r="131" spans="1:8" ht="12.75">
      <c r="A131" s="3" t="s">
        <v>3</v>
      </c>
      <c r="B131" s="12">
        <f>+B129+C129</f>
        <v>86419</v>
      </c>
      <c r="C131" s="11"/>
      <c r="D131" s="11"/>
      <c r="E131" s="11"/>
      <c r="F131" s="11"/>
      <c r="G131" s="11"/>
      <c r="H131" s="11"/>
    </row>
    <row r="133" spans="1:6" ht="12.75">
      <c r="A133" s="1" t="s">
        <v>98</v>
      </c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1:11" ht="12.75">
      <c r="A135" s="1"/>
      <c r="B135" s="5" t="s">
        <v>99</v>
      </c>
      <c r="C135" s="5" t="s">
        <v>276</v>
      </c>
      <c r="D135" s="5" t="s">
        <v>276</v>
      </c>
      <c r="E135" s="5" t="s">
        <v>99</v>
      </c>
      <c r="F135" s="5" t="s">
        <v>276</v>
      </c>
      <c r="G135" s="7"/>
      <c r="H135" s="7"/>
      <c r="I135" s="7"/>
      <c r="J135" s="5" t="s">
        <v>1</v>
      </c>
      <c r="K135" s="7"/>
    </row>
    <row r="136" spans="1:11" ht="12.75">
      <c r="A136" s="1" t="s">
        <v>0</v>
      </c>
      <c r="B136" s="4" t="s">
        <v>100</v>
      </c>
      <c r="C136" s="4" t="s">
        <v>277</v>
      </c>
      <c r="D136" s="4" t="s">
        <v>277</v>
      </c>
      <c r="E136" s="4" t="s">
        <v>100</v>
      </c>
      <c r="F136" s="4" t="s">
        <v>277</v>
      </c>
      <c r="G136" s="4" t="s">
        <v>77</v>
      </c>
      <c r="H136" s="4" t="s">
        <v>78</v>
      </c>
      <c r="I136" s="4" t="s">
        <v>79</v>
      </c>
      <c r="J136" s="4" t="s">
        <v>80</v>
      </c>
      <c r="K136" s="4" t="s">
        <v>2</v>
      </c>
    </row>
    <row r="137" spans="1:11" ht="12.75">
      <c r="A137" s="1"/>
      <c r="B137" s="6" t="s">
        <v>249</v>
      </c>
      <c r="C137" s="6" t="s">
        <v>245</v>
      </c>
      <c r="D137" s="6" t="s">
        <v>247</v>
      </c>
      <c r="E137" s="6" t="s">
        <v>248</v>
      </c>
      <c r="F137" s="6" t="s">
        <v>246</v>
      </c>
      <c r="G137" s="6"/>
      <c r="H137" s="6"/>
      <c r="I137" s="6"/>
      <c r="J137" s="6"/>
      <c r="K137" s="6"/>
    </row>
    <row r="138" spans="1:11" ht="12.75">
      <c r="A138" s="1" t="s">
        <v>41</v>
      </c>
      <c r="B138" s="11">
        <v>40456</v>
      </c>
      <c r="C138" s="11">
        <v>26954</v>
      </c>
      <c r="D138" s="11">
        <v>2917</v>
      </c>
      <c r="E138" s="11">
        <v>1734</v>
      </c>
      <c r="F138" s="11">
        <v>1165</v>
      </c>
      <c r="G138" s="11">
        <v>11905</v>
      </c>
      <c r="H138" s="11">
        <v>0</v>
      </c>
      <c r="I138" s="11">
        <v>52</v>
      </c>
      <c r="J138" s="11">
        <f>SUM(G138:I138)</f>
        <v>11957</v>
      </c>
      <c r="K138" s="13">
        <f>SUM(B138:F138)+J138</f>
        <v>85183</v>
      </c>
    </row>
    <row r="139" spans="1:11" ht="12.75">
      <c r="A139" s="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2.75">
      <c r="A140" s="3" t="s">
        <v>3</v>
      </c>
      <c r="B140" s="12">
        <f>+B138+E138</f>
        <v>42190</v>
      </c>
      <c r="C140" s="12">
        <f>+C138+D138+F138</f>
        <v>31036</v>
      </c>
      <c r="D140" s="11"/>
      <c r="E140" s="11"/>
      <c r="F140" s="11"/>
      <c r="G140" s="11"/>
      <c r="H140" s="11"/>
      <c r="I140" s="11"/>
      <c r="J140" s="11"/>
      <c r="K140" s="11"/>
    </row>
    <row r="142" spans="1:5" ht="12.75">
      <c r="A142" s="1" t="s">
        <v>101</v>
      </c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1:11" ht="12.75">
      <c r="A144" s="1"/>
      <c r="B144" s="5" t="s">
        <v>102</v>
      </c>
      <c r="C144" s="5" t="s">
        <v>278</v>
      </c>
      <c r="D144" s="5" t="s">
        <v>278</v>
      </c>
      <c r="E144" s="5" t="s">
        <v>102</v>
      </c>
      <c r="F144" s="5" t="s">
        <v>102</v>
      </c>
      <c r="G144" s="7"/>
      <c r="H144" s="7"/>
      <c r="I144" s="7"/>
      <c r="J144" s="5" t="s">
        <v>1</v>
      </c>
      <c r="K144" s="7"/>
    </row>
    <row r="145" spans="1:11" ht="12.75">
      <c r="A145" s="1" t="s">
        <v>0</v>
      </c>
      <c r="B145" s="4" t="s">
        <v>103</v>
      </c>
      <c r="C145" s="4" t="s">
        <v>279</v>
      </c>
      <c r="D145" s="4" t="s">
        <v>279</v>
      </c>
      <c r="E145" s="4" t="s">
        <v>103</v>
      </c>
      <c r="F145" s="4" t="s">
        <v>103</v>
      </c>
      <c r="G145" s="4" t="s">
        <v>77</v>
      </c>
      <c r="H145" s="4" t="s">
        <v>78</v>
      </c>
      <c r="I145" s="4" t="s">
        <v>79</v>
      </c>
      <c r="J145" s="4" t="s">
        <v>80</v>
      </c>
      <c r="K145" s="4" t="s">
        <v>2</v>
      </c>
    </row>
    <row r="146" spans="1:11" ht="12.75">
      <c r="A146" s="1"/>
      <c r="B146" s="6" t="s">
        <v>249</v>
      </c>
      <c r="C146" s="6" t="s">
        <v>245</v>
      </c>
      <c r="D146" s="6" t="s">
        <v>247</v>
      </c>
      <c r="E146" s="6" t="s">
        <v>248</v>
      </c>
      <c r="F146" s="6" t="s">
        <v>246</v>
      </c>
      <c r="G146" s="6"/>
      <c r="H146" s="6"/>
      <c r="I146" s="6"/>
      <c r="J146" s="6"/>
      <c r="K146" s="6"/>
    </row>
    <row r="147" spans="1:11" ht="12.75">
      <c r="A147" s="1" t="s">
        <v>41</v>
      </c>
      <c r="B147" s="11">
        <v>41920</v>
      </c>
      <c r="C147" s="11">
        <v>12424</v>
      </c>
      <c r="D147" s="11">
        <v>1083</v>
      </c>
      <c r="E147" s="11">
        <v>1338</v>
      </c>
      <c r="F147" s="11">
        <v>722</v>
      </c>
      <c r="G147" s="11">
        <v>12296</v>
      </c>
      <c r="H147" s="11">
        <v>0</v>
      </c>
      <c r="I147" s="11">
        <v>48</v>
      </c>
      <c r="J147" s="11">
        <f>SUM(G147:I147)</f>
        <v>12344</v>
      </c>
      <c r="K147" s="13">
        <f>SUM(B147:F147)+J147</f>
        <v>69831</v>
      </c>
    </row>
    <row r="148" spans="1:11" ht="12.75">
      <c r="A148" s="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2.75">
      <c r="A149" s="3" t="s">
        <v>3</v>
      </c>
      <c r="B149" s="12">
        <f>+B147+E147+F147</f>
        <v>43980</v>
      </c>
      <c r="C149" s="12">
        <f>+C147+D147</f>
        <v>13507</v>
      </c>
      <c r="D149" s="11"/>
      <c r="E149" s="11"/>
      <c r="F149" s="11"/>
      <c r="G149" s="11"/>
      <c r="H149" s="11"/>
      <c r="I149" s="11"/>
      <c r="J149" s="11"/>
      <c r="K149" s="11"/>
    </row>
    <row r="151" spans="1:4" ht="12.75">
      <c r="A151" s="1" t="s">
        <v>104</v>
      </c>
      <c r="B151" s="1"/>
      <c r="C151" s="1"/>
      <c r="D151" s="1"/>
    </row>
    <row r="152" spans="2:4" ht="12.75">
      <c r="B152" s="1"/>
      <c r="C152" s="1"/>
      <c r="D152" s="1"/>
    </row>
    <row r="153" spans="1:11" ht="12.75">
      <c r="A153" s="1"/>
      <c r="B153" s="5" t="s">
        <v>282</v>
      </c>
      <c r="C153" s="5" t="s">
        <v>284</v>
      </c>
      <c r="D153" s="5" t="s">
        <v>282</v>
      </c>
      <c r="E153" s="5" t="s">
        <v>286</v>
      </c>
      <c r="F153" s="5" t="s">
        <v>282</v>
      </c>
      <c r="G153" s="7"/>
      <c r="H153" s="7"/>
      <c r="I153" s="7"/>
      <c r="J153" s="5" t="s">
        <v>1</v>
      </c>
      <c r="K153" s="7"/>
    </row>
    <row r="154" spans="1:11" ht="12.75">
      <c r="A154" s="1" t="s">
        <v>0</v>
      </c>
      <c r="B154" s="4" t="s">
        <v>283</v>
      </c>
      <c r="C154" s="4" t="s">
        <v>285</v>
      </c>
      <c r="D154" s="4" t="s">
        <v>283</v>
      </c>
      <c r="E154" s="4" t="s">
        <v>287</v>
      </c>
      <c r="F154" s="4" t="s">
        <v>283</v>
      </c>
      <c r="G154" s="4" t="s">
        <v>77</v>
      </c>
      <c r="H154" s="4" t="s">
        <v>78</v>
      </c>
      <c r="I154" s="4" t="s">
        <v>79</v>
      </c>
      <c r="J154" s="4" t="s">
        <v>80</v>
      </c>
      <c r="K154" s="4" t="s">
        <v>2</v>
      </c>
    </row>
    <row r="155" spans="1:11" ht="12.75">
      <c r="A155" s="1"/>
      <c r="B155" s="6" t="s">
        <v>249</v>
      </c>
      <c r="C155" s="6" t="s">
        <v>245</v>
      </c>
      <c r="D155" s="6" t="s">
        <v>247</v>
      </c>
      <c r="E155" s="6" t="s">
        <v>280</v>
      </c>
      <c r="F155" s="6" t="s">
        <v>281</v>
      </c>
      <c r="G155" s="6"/>
      <c r="H155" s="6"/>
      <c r="I155" s="6"/>
      <c r="J155" s="6"/>
      <c r="K155" s="6"/>
    </row>
    <row r="156" spans="1:11" ht="12.75">
      <c r="A156" s="1" t="s">
        <v>43</v>
      </c>
      <c r="B156" s="11">
        <v>32759</v>
      </c>
      <c r="C156" s="11">
        <v>19338</v>
      </c>
      <c r="D156" s="11">
        <v>6135</v>
      </c>
      <c r="E156" s="11">
        <v>528</v>
      </c>
      <c r="F156" s="11">
        <v>372</v>
      </c>
      <c r="G156" s="11">
        <v>7947</v>
      </c>
      <c r="H156" s="11">
        <v>0</v>
      </c>
      <c r="I156" s="11">
        <v>155</v>
      </c>
      <c r="J156" s="11">
        <f>SUM(G156:I156)</f>
        <v>8102</v>
      </c>
      <c r="K156" s="13">
        <f>SUM(B156:F156)+J156</f>
        <v>67234</v>
      </c>
    </row>
    <row r="157" spans="1:9" ht="12.75">
      <c r="A157" s="1"/>
      <c r="B157" s="11"/>
      <c r="C157" s="11"/>
      <c r="D157" s="11"/>
      <c r="E157" s="11"/>
      <c r="F157" s="11"/>
      <c r="G157" s="11"/>
      <c r="H157" s="11"/>
      <c r="I157" s="11"/>
    </row>
    <row r="158" spans="1:9" ht="12.75">
      <c r="A158" s="3" t="s">
        <v>3</v>
      </c>
      <c r="B158" s="12">
        <f>+B156+D156+F156</f>
        <v>39266</v>
      </c>
      <c r="C158" s="12">
        <f>+C156</f>
        <v>19338</v>
      </c>
      <c r="D158" s="11"/>
      <c r="E158" s="12">
        <f>+E156</f>
        <v>528</v>
      </c>
      <c r="F158" s="11"/>
      <c r="G158" s="11"/>
      <c r="H158" s="11"/>
      <c r="I158" s="11"/>
    </row>
    <row r="160" spans="1:5" ht="12.75">
      <c r="A160" s="1" t="s">
        <v>105</v>
      </c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1:9" ht="12.75">
      <c r="A162" s="1"/>
      <c r="B162" s="5" t="s">
        <v>5</v>
      </c>
      <c r="C162" s="5" t="s">
        <v>289</v>
      </c>
      <c r="D162" s="5" t="s">
        <v>289</v>
      </c>
      <c r="E162" s="7"/>
      <c r="F162" s="7"/>
      <c r="G162" s="7"/>
      <c r="H162" s="5" t="s">
        <v>1</v>
      </c>
      <c r="I162" s="7"/>
    </row>
    <row r="163" spans="1:9" ht="12.75">
      <c r="A163" s="1" t="s">
        <v>0</v>
      </c>
      <c r="B163" s="4" t="s">
        <v>288</v>
      </c>
      <c r="C163" s="4" t="s">
        <v>290</v>
      </c>
      <c r="D163" s="4" t="s">
        <v>290</v>
      </c>
      <c r="E163" s="4" t="s">
        <v>77</v>
      </c>
      <c r="F163" s="4" t="s">
        <v>78</v>
      </c>
      <c r="G163" s="4" t="s">
        <v>79</v>
      </c>
      <c r="H163" s="4" t="s">
        <v>80</v>
      </c>
      <c r="I163" s="4" t="s">
        <v>2</v>
      </c>
    </row>
    <row r="164" spans="1:9" ht="12.75">
      <c r="A164" s="1"/>
      <c r="B164" s="6" t="s">
        <v>249</v>
      </c>
      <c r="C164" s="6" t="s">
        <v>245</v>
      </c>
      <c r="D164" s="6" t="s">
        <v>247</v>
      </c>
      <c r="E164" s="6"/>
      <c r="F164" s="6"/>
      <c r="G164" s="6"/>
      <c r="H164" s="6"/>
      <c r="I164" s="6"/>
    </row>
    <row r="165" spans="1:9" ht="12.75">
      <c r="A165" s="1" t="s">
        <v>43</v>
      </c>
      <c r="B165" s="11">
        <v>69749</v>
      </c>
      <c r="C165" s="11">
        <v>3195</v>
      </c>
      <c r="D165" s="11">
        <v>792</v>
      </c>
      <c r="E165" s="11">
        <v>13716</v>
      </c>
      <c r="F165" s="11">
        <v>0</v>
      </c>
      <c r="G165" s="11">
        <v>101</v>
      </c>
      <c r="H165" s="11">
        <f>SUM(E165:G165)</f>
        <v>13817</v>
      </c>
      <c r="I165" s="13">
        <f>SUM(B165:D165)+H165</f>
        <v>87553</v>
      </c>
    </row>
    <row r="166" spans="1:10" ht="12.75">
      <c r="A166" s="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3" t="s">
        <v>3</v>
      </c>
      <c r="B167" s="12">
        <f>+B165</f>
        <v>69749</v>
      </c>
      <c r="C167" s="12">
        <f>+C165+D165</f>
        <v>3987</v>
      </c>
      <c r="D167" s="11"/>
      <c r="E167" s="11"/>
      <c r="F167" s="11"/>
      <c r="G167" s="11"/>
      <c r="H167" s="11"/>
      <c r="I167" s="11"/>
      <c r="J167" s="11"/>
    </row>
    <row r="169" spans="1:4" ht="12.75">
      <c r="A169" s="1" t="s">
        <v>107</v>
      </c>
      <c r="B169" s="1"/>
      <c r="C169" s="1"/>
      <c r="D169" s="1"/>
    </row>
    <row r="170" spans="2:4" ht="12.75">
      <c r="B170" s="1"/>
      <c r="C170" s="1"/>
      <c r="D170" s="1"/>
    </row>
    <row r="171" spans="1:10" ht="12.75">
      <c r="A171" s="1"/>
      <c r="B171" s="5" t="s">
        <v>108</v>
      </c>
      <c r="C171" s="5" t="s">
        <v>291</v>
      </c>
      <c r="D171" s="5" t="s">
        <v>293</v>
      </c>
      <c r="E171" s="5" t="s">
        <v>108</v>
      </c>
      <c r="F171" s="7"/>
      <c r="G171" s="7"/>
      <c r="H171" s="7"/>
      <c r="I171" s="5" t="s">
        <v>1</v>
      </c>
      <c r="J171" s="7"/>
    </row>
    <row r="172" spans="1:10" ht="12.75">
      <c r="A172" s="1" t="s">
        <v>0</v>
      </c>
      <c r="B172" s="4" t="s">
        <v>38</v>
      </c>
      <c r="C172" s="4" t="s">
        <v>292</v>
      </c>
      <c r="D172" s="4" t="s">
        <v>294</v>
      </c>
      <c r="E172" s="4" t="s">
        <v>38</v>
      </c>
      <c r="F172" s="4" t="s">
        <v>77</v>
      </c>
      <c r="G172" s="4" t="s">
        <v>78</v>
      </c>
      <c r="H172" s="4" t="s">
        <v>79</v>
      </c>
      <c r="I172" s="4" t="s">
        <v>80</v>
      </c>
      <c r="J172" s="4" t="s">
        <v>2</v>
      </c>
    </row>
    <row r="173" spans="1:10" ht="12.75">
      <c r="A173" s="1"/>
      <c r="B173" s="6" t="s">
        <v>249</v>
      </c>
      <c r="C173" s="6" t="s">
        <v>245</v>
      </c>
      <c r="D173" s="6" t="s">
        <v>247</v>
      </c>
      <c r="E173" s="6" t="s">
        <v>248</v>
      </c>
      <c r="F173" s="6"/>
      <c r="G173" s="6"/>
      <c r="H173" s="6"/>
      <c r="I173" s="6"/>
      <c r="J173" s="6"/>
    </row>
    <row r="174" spans="1:10" ht="12.75">
      <c r="A174" s="1" t="s">
        <v>43</v>
      </c>
      <c r="B174" s="11">
        <v>77618</v>
      </c>
      <c r="C174" s="11">
        <v>7226</v>
      </c>
      <c r="D174" s="11">
        <v>1196</v>
      </c>
      <c r="E174" s="11">
        <v>1356</v>
      </c>
      <c r="F174" s="11">
        <v>13131</v>
      </c>
      <c r="G174" s="11">
        <v>0</v>
      </c>
      <c r="H174" s="11">
        <v>23</v>
      </c>
      <c r="I174" s="11">
        <f>SUM(F174:H174)</f>
        <v>13154</v>
      </c>
      <c r="J174" s="13">
        <f>SUM(B174:E174)+I174</f>
        <v>100550</v>
      </c>
    </row>
    <row r="175" spans="1:9" ht="12.75">
      <c r="A175" s="1"/>
      <c r="B175" s="11"/>
      <c r="C175" s="11"/>
      <c r="D175" s="11"/>
      <c r="E175" s="11"/>
      <c r="F175" s="11"/>
      <c r="G175" s="11"/>
      <c r="H175" s="11"/>
      <c r="I175" s="11"/>
    </row>
    <row r="176" spans="1:9" ht="12.75">
      <c r="A176" s="3" t="s">
        <v>3</v>
      </c>
      <c r="B176" s="12">
        <f>+B174+E174</f>
        <v>78974</v>
      </c>
      <c r="C176" s="12">
        <f>+C174</f>
        <v>7226</v>
      </c>
      <c r="D176" s="12">
        <f>+D174</f>
        <v>1196</v>
      </c>
      <c r="E176" s="11"/>
      <c r="F176" s="11"/>
      <c r="G176" s="11"/>
      <c r="H176" s="11"/>
      <c r="I176" s="11"/>
    </row>
    <row r="178" spans="1:5" ht="12.75">
      <c r="A178" s="1" t="s">
        <v>109</v>
      </c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1:10" ht="12.75">
      <c r="A180" s="1"/>
      <c r="B180" s="5" t="s">
        <v>137</v>
      </c>
      <c r="C180" s="5" t="s">
        <v>225</v>
      </c>
      <c r="D180" s="5" t="s">
        <v>4</v>
      </c>
      <c r="E180" s="5" t="s">
        <v>137</v>
      </c>
      <c r="F180" s="7"/>
      <c r="G180" s="7"/>
      <c r="H180" s="7"/>
      <c r="I180" s="5" t="s">
        <v>1</v>
      </c>
      <c r="J180" s="7"/>
    </row>
    <row r="181" spans="1:10" ht="12.75">
      <c r="A181" s="1" t="s">
        <v>0</v>
      </c>
      <c r="B181" s="4" t="s">
        <v>110</v>
      </c>
      <c r="C181" s="4" t="s">
        <v>295</v>
      </c>
      <c r="D181" s="4" t="s">
        <v>296</v>
      </c>
      <c r="E181" s="4" t="s">
        <v>110</v>
      </c>
      <c r="F181" s="4" t="s">
        <v>77</v>
      </c>
      <c r="G181" s="4" t="s">
        <v>78</v>
      </c>
      <c r="H181" s="4" t="s">
        <v>79</v>
      </c>
      <c r="I181" s="4" t="s">
        <v>80</v>
      </c>
      <c r="J181" s="4" t="s">
        <v>2</v>
      </c>
    </row>
    <row r="182" spans="1:10" ht="12.75">
      <c r="A182" s="1"/>
      <c r="B182" s="6" t="s">
        <v>249</v>
      </c>
      <c r="C182" s="6" t="s">
        <v>245</v>
      </c>
      <c r="D182" s="6" t="s">
        <v>247</v>
      </c>
      <c r="E182" s="6" t="s">
        <v>248</v>
      </c>
      <c r="F182" s="6"/>
      <c r="G182" s="6"/>
      <c r="H182" s="6"/>
      <c r="I182" s="6"/>
      <c r="J182" s="6"/>
    </row>
    <row r="183" spans="1:10" ht="12.75">
      <c r="A183" s="1" t="s">
        <v>43</v>
      </c>
      <c r="B183" s="11">
        <v>77335</v>
      </c>
      <c r="C183" s="11">
        <v>2683</v>
      </c>
      <c r="D183" s="11">
        <v>938</v>
      </c>
      <c r="E183" s="11">
        <v>3775</v>
      </c>
      <c r="F183" s="11">
        <v>11113</v>
      </c>
      <c r="G183" s="11">
        <v>0</v>
      </c>
      <c r="H183" s="11">
        <v>38</v>
      </c>
      <c r="I183" s="11">
        <f>SUM(F183:H183)</f>
        <v>11151</v>
      </c>
      <c r="J183" s="13">
        <f>SUM(B183:E183)+I183</f>
        <v>95882</v>
      </c>
    </row>
    <row r="184" spans="1:10" ht="12.75">
      <c r="A184" s="1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ht="12.75">
      <c r="A185" s="3" t="s">
        <v>3</v>
      </c>
      <c r="B185" s="12">
        <f>+B183+E183</f>
        <v>81110</v>
      </c>
      <c r="C185" s="12">
        <f>+C183</f>
        <v>2683</v>
      </c>
      <c r="D185" s="12">
        <f>+D183</f>
        <v>938</v>
      </c>
      <c r="E185" s="11"/>
      <c r="F185" s="11"/>
      <c r="G185" s="11"/>
      <c r="H185" s="11"/>
      <c r="I185" s="11"/>
      <c r="J185" s="11"/>
    </row>
    <row r="187" spans="1:5" ht="12.75">
      <c r="A187" s="1" t="s">
        <v>111</v>
      </c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1:9" ht="12.75">
      <c r="A189" s="1"/>
      <c r="B189" s="5" t="s">
        <v>112</v>
      </c>
      <c r="C189" s="5" t="s">
        <v>297</v>
      </c>
      <c r="D189" s="5" t="s">
        <v>112</v>
      </c>
      <c r="E189" s="7"/>
      <c r="F189" s="7"/>
      <c r="G189" s="7"/>
      <c r="H189" s="5" t="s">
        <v>1</v>
      </c>
      <c r="I189" s="7"/>
    </row>
    <row r="190" spans="1:9" ht="12.75">
      <c r="A190" s="1" t="s">
        <v>0</v>
      </c>
      <c r="B190" s="4" t="s">
        <v>113</v>
      </c>
      <c r="C190" s="4" t="s">
        <v>298</v>
      </c>
      <c r="D190" s="4" t="s">
        <v>113</v>
      </c>
      <c r="E190" s="4" t="s">
        <v>77</v>
      </c>
      <c r="F190" s="4" t="s">
        <v>78</v>
      </c>
      <c r="G190" s="4" t="s">
        <v>79</v>
      </c>
      <c r="H190" s="4" t="s">
        <v>80</v>
      </c>
      <c r="I190" s="4" t="s">
        <v>2</v>
      </c>
    </row>
    <row r="191" spans="1:9" ht="12.75">
      <c r="A191" s="1"/>
      <c r="B191" s="6" t="s">
        <v>249</v>
      </c>
      <c r="C191" s="6" t="s">
        <v>247</v>
      </c>
      <c r="D191" s="6" t="s">
        <v>248</v>
      </c>
      <c r="E191" s="6"/>
      <c r="F191" s="6"/>
      <c r="G191" s="6"/>
      <c r="H191" s="6"/>
      <c r="I191" s="6"/>
    </row>
    <row r="192" spans="1:9" ht="12.75">
      <c r="A192" s="1" t="s">
        <v>43</v>
      </c>
      <c r="B192" s="11">
        <v>89961</v>
      </c>
      <c r="C192" s="11">
        <v>2733</v>
      </c>
      <c r="D192" s="11">
        <v>5349</v>
      </c>
      <c r="E192" s="11">
        <v>13640</v>
      </c>
      <c r="F192" s="11">
        <v>0</v>
      </c>
      <c r="G192" s="11">
        <v>60</v>
      </c>
      <c r="H192" s="11">
        <f>SUM(E192:G192)</f>
        <v>13700</v>
      </c>
      <c r="I192" s="13">
        <f>SUM(B192:D192)+H192</f>
        <v>111743</v>
      </c>
    </row>
    <row r="193" spans="1:10" ht="12.75">
      <c r="A193" s="1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ht="12.75">
      <c r="A194" s="3" t="s">
        <v>3</v>
      </c>
      <c r="B194" s="12">
        <f>+B192+D192</f>
        <v>95310</v>
      </c>
      <c r="C194" s="12">
        <f>+C192</f>
        <v>2733</v>
      </c>
      <c r="D194" s="11"/>
      <c r="E194" s="11"/>
      <c r="F194" s="11"/>
      <c r="G194" s="11"/>
      <c r="H194" s="11"/>
      <c r="I194" s="11"/>
      <c r="J194" s="11"/>
    </row>
    <row r="196" spans="1:4" ht="12.75">
      <c r="A196" s="1" t="s">
        <v>114</v>
      </c>
      <c r="B196" s="1"/>
      <c r="C196" s="1"/>
      <c r="D196" s="1"/>
    </row>
    <row r="197" spans="2:4" ht="12.75">
      <c r="B197" s="1"/>
      <c r="C197" s="1"/>
      <c r="D197" s="1"/>
    </row>
    <row r="198" spans="1:11" ht="12.75">
      <c r="A198" s="1"/>
      <c r="B198" s="5" t="s">
        <v>299</v>
      </c>
      <c r="C198" s="5" t="s">
        <v>37</v>
      </c>
      <c r="D198" s="5" t="s">
        <v>37</v>
      </c>
      <c r="E198" s="5" t="s">
        <v>299</v>
      </c>
      <c r="F198" s="5" t="s">
        <v>37</v>
      </c>
      <c r="G198" s="7"/>
      <c r="H198" s="7"/>
      <c r="I198" s="7"/>
      <c r="J198" s="5" t="s">
        <v>1</v>
      </c>
      <c r="K198" s="7"/>
    </row>
    <row r="199" spans="1:11" ht="12.75">
      <c r="A199" s="1" t="s">
        <v>0</v>
      </c>
      <c r="B199" s="4" t="s">
        <v>300</v>
      </c>
      <c r="C199" s="4" t="s">
        <v>115</v>
      </c>
      <c r="D199" s="4" t="s">
        <v>115</v>
      </c>
      <c r="E199" s="4" t="s">
        <v>300</v>
      </c>
      <c r="F199" s="4" t="s">
        <v>115</v>
      </c>
      <c r="G199" s="4" t="s">
        <v>77</v>
      </c>
      <c r="H199" s="4" t="s">
        <v>78</v>
      </c>
      <c r="I199" s="4" t="s">
        <v>79</v>
      </c>
      <c r="J199" s="4" t="s">
        <v>80</v>
      </c>
      <c r="K199" s="4" t="s">
        <v>2</v>
      </c>
    </row>
    <row r="200" spans="1:11" ht="12.75">
      <c r="A200" s="1"/>
      <c r="B200" s="6" t="s">
        <v>249</v>
      </c>
      <c r="C200" s="6" t="s">
        <v>245</v>
      </c>
      <c r="D200" s="6" t="s">
        <v>247</v>
      </c>
      <c r="E200" s="6" t="s">
        <v>248</v>
      </c>
      <c r="F200" s="6" t="s">
        <v>246</v>
      </c>
      <c r="G200" s="6"/>
      <c r="H200" s="6"/>
      <c r="I200" s="6"/>
      <c r="J200" s="6"/>
      <c r="K200" s="6"/>
    </row>
    <row r="201" spans="1:11" ht="12.75">
      <c r="A201" s="1" t="s">
        <v>43</v>
      </c>
      <c r="B201" s="11">
        <v>26525</v>
      </c>
      <c r="C201" s="11">
        <v>32774</v>
      </c>
      <c r="D201" s="11">
        <v>4178</v>
      </c>
      <c r="E201" s="11">
        <v>1718</v>
      </c>
      <c r="F201" s="11">
        <v>1632</v>
      </c>
      <c r="G201" s="11">
        <v>7573</v>
      </c>
      <c r="H201" s="11">
        <v>0</v>
      </c>
      <c r="I201" s="11">
        <v>51</v>
      </c>
      <c r="J201" s="11">
        <f>SUM(G201:I201)</f>
        <v>7624</v>
      </c>
      <c r="K201" s="13">
        <f>SUM(B201:F201)+J201</f>
        <v>74451</v>
      </c>
    </row>
    <row r="202" spans="1:9" ht="12.75">
      <c r="A202" s="1"/>
      <c r="B202" s="11"/>
      <c r="C202" s="11"/>
      <c r="D202" s="11"/>
      <c r="E202" s="11"/>
      <c r="F202" s="11"/>
      <c r="G202" s="11"/>
      <c r="H202" s="11"/>
      <c r="I202" s="11"/>
    </row>
    <row r="203" spans="1:9" ht="12.75">
      <c r="A203" s="3" t="s">
        <v>3</v>
      </c>
      <c r="B203" s="12">
        <f>+B201+E201</f>
        <v>28243</v>
      </c>
      <c r="C203" s="12">
        <f>+C201+D201+F201</f>
        <v>38584</v>
      </c>
      <c r="D203" s="11"/>
      <c r="E203" s="11"/>
      <c r="F203" s="11"/>
      <c r="G203" s="11"/>
      <c r="H203" s="11"/>
      <c r="I203" s="11"/>
    </row>
    <row r="205" spans="1:5" ht="12.75">
      <c r="A205" s="1" t="s">
        <v>116</v>
      </c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1:11" ht="12.75">
      <c r="A207" s="1"/>
      <c r="B207" s="5" t="s">
        <v>117</v>
      </c>
      <c r="C207" s="5" t="s">
        <v>301</v>
      </c>
      <c r="D207" s="5" t="s">
        <v>301</v>
      </c>
      <c r="E207" s="5" t="s">
        <v>117</v>
      </c>
      <c r="F207" s="5" t="s">
        <v>117</v>
      </c>
      <c r="G207" s="7"/>
      <c r="H207" s="7"/>
      <c r="I207" s="7"/>
      <c r="J207" s="5" t="s">
        <v>1</v>
      </c>
      <c r="K207" s="7"/>
    </row>
    <row r="208" spans="1:11" ht="12.75">
      <c r="A208" s="1" t="s">
        <v>0</v>
      </c>
      <c r="B208" s="4" t="s">
        <v>39</v>
      </c>
      <c r="C208" s="4" t="s">
        <v>302</v>
      </c>
      <c r="D208" s="4" t="s">
        <v>302</v>
      </c>
      <c r="E208" s="4" t="s">
        <v>39</v>
      </c>
      <c r="F208" s="4" t="s">
        <v>39</v>
      </c>
      <c r="G208" s="4" t="s">
        <v>77</v>
      </c>
      <c r="H208" s="4" t="s">
        <v>78</v>
      </c>
      <c r="I208" s="4" t="s">
        <v>79</v>
      </c>
      <c r="J208" s="4" t="s">
        <v>80</v>
      </c>
      <c r="K208" s="4" t="s">
        <v>2</v>
      </c>
    </row>
    <row r="209" spans="1:11" ht="12.75">
      <c r="A209" s="1"/>
      <c r="B209" s="6" t="s">
        <v>249</v>
      </c>
      <c r="C209" s="6" t="s">
        <v>245</v>
      </c>
      <c r="D209" s="6" t="s">
        <v>247</v>
      </c>
      <c r="E209" s="6" t="s">
        <v>248</v>
      </c>
      <c r="F209" s="6" t="s">
        <v>246</v>
      </c>
      <c r="G209" s="6"/>
      <c r="H209" s="6"/>
      <c r="I209" s="6"/>
      <c r="J209" s="6"/>
      <c r="K209" s="6"/>
    </row>
    <row r="210" spans="1:11" ht="12.75">
      <c r="A210" s="1" t="s">
        <v>43</v>
      </c>
      <c r="B210" s="11">
        <v>16830</v>
      </c>
      <c r="C210" s="11">
        <v>7740</v>
      </c>
      <c r="D210" s="11">
        <v>628</v>
      </c>
      <c r="E210" s="11">
        <v>734</v>
      </c>
      <c r="F210" s="11">
        <v>345</v>
      </c>
      <c r="G210" s="11">
        <v>7710</v>
      </c>
      <c r="H210" s="11">
        <v>0</v>
      </c>
      <c r="I210" s="11">
        <v>19</v>
      </c>
      <c r="J210" s="11">
        <f>SUM(G210:I210)</f>
        <v>7729</v>
      </c>
      <c r="K210" s="13">
        <f>SUM(B210:F210)+J210</f>
        <v>34006</v>
      </c>
    </row>
    <row r="211" spans="1:11" ht="13.5" thickBot="1">
      <c r="A211" s="1" t="s">
        <v>119</v>
      </c>
      <c r="B211" s="15">
        <v>30658</v>
      </c>
      <c r="C211" s="15">
        <v>5843</v>
      </c>
      <c r="D211" s="15">
        <v>920</v>
      </c>
      <c r="E211" s="15">
        <v>1392</v>
      </c>
      <c r="F211" s="15">
        <v>596</v>
      </c>
      <c r="G211" s="15">
        <v>3288</v>
      </c>
      <c r="H211" s="15">
        <v>0</v>
      </c>
      <c r="I211" s="15">
        <v>25</v>
      </c>
      <c r="J211" s="15">
        <f>SUM(G211:I211)</f>
        <v>3313</v>
      </c>
      <c r="K211" s="16">
        <f>SUM(B211:F211)+J211</f>
        <v>42722</v>
      </c>
    </row>
    <row r="212" spans="1:11" ht="12.75">
      <c r="A212" s="2" t="s">
        <v>2</v>
      </c>
      <c r="B212" s="13">
        <f aca="true" t="shared" si="2" ref="B212:J212">SUM(B210:B211)</f>
        <v>47488</v>
      </c>
      <c r="C212" s="13">
        <f t="shared" si="2"/>
        <v>13583</v>
      </c>
      <c r="D212" s="13">
        <f t="shared" si="2"/>
        <v>1548</v>
      </c>
      <c r="E212" s="13">
        <f t="shared" si="2"/>
        <v>2126</v>
      </c>
      <c r="F212" s="13">
        <f t="shared" si="2"/>
        <v>941</v>
      </c>
      <c r="G212" s="13">
        <f t="shared" si="2"/>
        <v>10998</v>
      </c>
      <c r="H212" s="13">
        <f t="shared" si="2"/>
        <v>0</v>
      </c>
      <c r="I212" s="13">
        <f t="shared" si="2"/>
        <v>44</v>
      </c>
      <c r="J212" s="13">
        <f t="shared" si="2"/>
        <v>11042</v>
      </c>
      <c r="K212" s="13">
        <f>SUM(B212:F212)+J212</f>
        <v>76728</v>
      </c>
    </row>
    <row r="213" spans="1:10" ht="12.75">
      <c r="A213" s="1"/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1:10" ht="12.75">
      <c r="A214" s="3" t="s">
        <v>3</v>
      </c>
      <c r="B214" s="12">
        <f>+B212+E212+F212</f>
        <v>50555</v>
      </c>
      <c r="C214" s="12">
        <f>+C212+D212</f>
        <v>15131</v>
      </c>
      <c r="D214" s="11"/>
      <c r="E214" s="11"/>
      <c r="F214" s="11"/>
      <c r="G214" s="11"/>
      <c r="H214" s="11"/>
      <c r="I214" s="11"/>
      <c r="J214" s="11"/>
    </row>
    <row r="216" spans="1:5" ht="12.75">
      <c r="A216" s="1" t="s">
        <v>120</v>
      </c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1:11" ht="12.75">
      <c r="A218" s="1"/>
      <c r="B218" s="5" t="s">
        <v>303</v>
      </c>
      <c r="C218" s="5" t="s">
        <v>121</v>
      </c>
      <c r="D218" s="5" t="s">
        <v>121</v>
      </c>
      <c r="E218" s="5" t="s">
        <v>303</v>
      </c>
      <c r="F218" s="5" t="s">
        <v>121</v>
      </c>
      <c r="G218" s="7"/>
      <c r="H218" s="7"/>
      <c r="I218" s="7"/>
      <c r="J218" s="5" t="s">
        <v>1</v>
      </c>
      <c r="K218" s="7"/>
    </row>
    <row r="219" spans="1:11" ht="12.75">
      <c r="A219" s="1" t="s">
        <v>0</v>
      </c>
      <c r="B219" s="4" t="s">
        <v>304</v>
      </c>
      <c r="C219" s="4" t="s">
        <v>122</v>
      </c>
      <c r="D219" s="4" t="s">
        <v>122</v>
      </c>
      <c r="E219" s="4" t="s">
        <v>304</v>
      </c>
      <c r="F219" s="4" t="s">
        <v>122</v>
      </c>
      <c r="G219" s="4" t="s">
        <v>77</v>
      </c>
      <c r="H219" s="4" t="s">
        <v>78</v>
      </c>
      <c r="I219" s="4" t="s">
        <v>79</v>
      </c>
      <c r="J219" s="4" t="s">
        <v>80</v>
      </c>
      <c r="K219" s="4" t="s">
        <v>2</v>
      </c>
    </row>
    <row r="220" spans="1:11" ht="12.75">
      <c r="A220" s="1"/>
      <c r="B220" s="6" t="s">
        <v>249</v>
      </c>
      <c r="C220" s="6" t="s">
        <v>245</v>
      </c>
      <c r="D220" s="6" t="s">
        <v>247</v>
      </c>
      <c r="E220" s="6" t="s">
        <v>248</v>
      </c>
      <c r="F220" s="6" t="s">
        <v>246</v>
      </c>
      <c r="G220" s="6"/>
      <c r="H220" s="6"/>
      <c r="I220" s="6"/>
      <c r="J220" s="6"/>
      <c r="K220" s="6"/>
    </row>
    <row r="221" spans="1:11" ht="12.75">
      <c r="A221" s="1" t="s">
        <v>119</v>
      </c>
      <c r="B221" s="11">
        <v>25561</v>
      </c>
      <c r="C221" s="11">
        <v>67731</v>
      </c>
      <c r="D221" s="11">
        <v>7697</v>
      </c>
      <c r="E221" s="11">
        <v>1332</v>
      </c>
      <c r="F221" s="11">
        <v>2990</v>
      </c>
      <c r="G221" s="11">
        <v>6236</v>
      </c>
      <c r="H221" s="11">
        <v>0</v>
      </c>
      <c r="I221" s="11">
        <v>75</v>
      </c>
      <c r="J221" s="11">
        <f>SUM(G221:I221)</f>
        <v>6311</v>
      </c>
      <c r="K221" s="13">
        <f>SUM(B221:F221)+J221</f>
        <v>111622</v>
      </c>
    </row>
    <row r="222" spans="1:10" ht="12.75">
      <c r="A222" s="1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ht="12.75">
      <c r="A223" s="3" t="s">
        <v>3</v>
      </c>
      <c r="B223" s="12">
        <f>+B221+E221</f>
        <v>26893</v>
      </c>
      <c r="C223" s="12">
        <f>+C221+D221+F221</f>
        <v>78418</v>
      </c>
      <c r="D223" s="11"/>
      <c r="E223" s="11"/>
      <c r="F223" s="11"/>
      <c r="G223" s="11"/>
      <c r="H223" s="11"/>
      <c r="I223" s="11"/>
      <c r="J223" s="11"/>
    </row>
    <row r="225" spans="1:4" ht="12.75">
      <c r="A225" s="1" t="s">
        <v>123</v>
      </c>
      <c r="B225" s="1"/>
      <c r="C225" s="1"/>
      <c r="D225" s="1"/>
    </row>
    <row r="226" spans="2:4" ht="12.75">
      <c r="B226" s="1"/>
      <c r="C226" s="1"/>
      <c r="D226" s="1"/>
    </row>
    <row r="227" spans="1:10" ht="12.75">
      <c r="A227" s="1"/>
      <c r="B227" s="5" t="s">
        <v>106</v>
      </c>
      <c r="C227" s="5" t="s">
        <v>29</v>
      </c>
      <c r="D227" s="5" t="s">
        <v>29</v>
      </c>
      <c r="E227" s="5" t="s">
        <v>106</v>
      </c>
      <c r="F227" s="7"/>
      <c r="G227" s="7"/>
      <c r="H227" s="7"/>
      <c r="I227" s="5" t="s">
        <v>1</v>
      </c>
      <c r="J227" s="7"/>
    </row>
    <row r="228" spans="1:10" ht="12.75">
      <c r="A228" s="1" t="s">
        <v>0</v>
      </c>
      <c r="B228" s="4" t="s">
        <v>19</v>
      </c>
      <c r="C228" s="4" t="s">
        <v>305</v>
      </c>
      <c r="D228" s="4" t="s">
        <v>305</v>
      </c>
      <c r="E228" s="4" t="s">
        <v>19</v>
      </c>
      <c r="F228" s="4" t="s">
        <v>77</v>
      </c>
      <c r="G228" s="4" t="s">
        <v>78</v>
      </c>
      <c r="H228" s="4" t="s">
        <v>79</v>
      </c>
      <c r="I228" s="4" t="s">
        <v>80</v>
      </c>
      <c r="J228" s="4" t="s">
        <v>2</v>
      </c>
    </row>
    <row r="229" spans="1:10" ht="12.75">
      <c r="A229" s="1"/>
      <c r="B229" s="6" t="s">
        <v>249</v>
      </c>
      <c r="C229" s="6" t="s">
        <v>245</v>
      </c>
      <c r="D229" s="6" t="s">
        <v>247</v>
      </c>
      <c r="E229" s="6" t="s">
        <v>248</v>
      </c>
      <c r="F229" s="6"/>
      <c r="G229" s="6"/>
      <c r="H229" s="6"/>
      <c r="I229" s="6"/>
      <c r="J229" s="6"/>
    </row>
    <row r="230" spans="1:10" ht="12.75">
      <c r="A230" s="1" t="s">
        <v>43</v>
      </c>
      <c r="B230" s="11">
        <v>96423</v>
      </c>
      <c r="C230" s="11">
        <v>2501</v>
      </c>
      <c r="D230" s="11">
        <v>443</v>
      </c>
      <c r="E230" s="11">
        <v>6517</v>
      </c>
      <c r="F230" s="11">
        <v>14903</v>
      </c>
      <c r="G230" s="11">
        <v>0</v>
      </c>
      <c r="H230" s="11">
        <v>44</v>
      </c>
      <c r="I230" s="11">
        <f>SUM(F230:H230)</f>
        <v>14947</v>
      </c>
      <c r="J230" s="13">
        <f>SUM(B230:E230)+I230</f>
        <v>120831</v>
      </c>
    </row>
    <row r="231" spans="1:9" ht="12.75">
      <c r="A231" s="1"/>
      <c r="B231" s="11"/>
      <c r="C231" s="11"/>
      <c r="D231" s="11"/>
      <c r="E231" s="11"/>
      <c r="F231" s="11"/>
      <c r="G231" s="11"/>
      <c r="H231" s="11"/>
      <c r="I231" s="11"/>
    </row>
    <row r="232" spans="1:9" ht="12.75">
      <c r="A232" s="3" t="s">
        <v>3</v>
      </c>
      <c r="B232" s="12">
        <f>+B230+E230</f>
        <v>102940</v>
      </c>
      <c r="C232" s="12">
        <f>+C230+D230</f>
        <v>2944</v>
      </c>
      <c r="D232" s="11"/>
      <c r="E232" s="11"/>
      <c r="F232" s="11"/>
      <c r="G232" s="11"/>
      <c r="H232" s="11"/>
      <c r="I232" s="11"/>
    </row>
    <row r="234" spans="1:4" ht="12.75">
      <c r="A234" s="1" t="s">
        <v>125</v>
      </c>
      <c r="B234" s="1"/>
      <c r="C234" s="1"/>
      <c r="D234" s="1"/>
    </row>
    <row r="235" spans="2:4" ht="12.75">
      <c r="B235" s="1"/>
      <c r="C235" s="1"/>
      <c r="D235" s="1"/>
    </row>
    <row r="236" spans="1:9" ht="12.75">
      <c r="A236" s="1"/>
      <c r="B236" s="5" t="s">
        <v>144</v>
      </c>
      <c r="C236" s="5" t="s">
        <v>306</v>
      </c>
      <c r="D236" s="5" t="s">
        <v>144</v>
      </c>
      <c r="E236" s="7"/>
      <c r="F236" s="7"/>
      <c r="G236" s="7"/>
      <c r="H236" s="5" t="s">
        <v>1</v>
      </c>
      <c r="I236" s="7"/>
    </row>
    <row r="237" spans="1:9" ht="12.75">
      <c r="A237" s="1" t="s">
        <v>0</v>
      </c>
      <c r="B237" s="4" t="s">
        <v>124</v>
      </c>
      <c r="C237" s="4" t="s">
        <v>307</v>
      </c>
      <c r="D237" s="4" t="s">
        <v>124</v>
      </c>
      <c r="E237" s="4" t="s">
        <v>77</v>
      </c>
      <c r="F237" s="4" t="s">
        <v>78</v>
      </c>
      <c r="G237" s="4" t="s">
        <v>79</v>
      </c>
      <c r="H237" s="4" t="s">
        <v>80</v>
      </c>
      <c r="I237" s="4" t="s">
        <v>2</v>
      </c>
    </row>
    <row r="238" spans="1:9" ht="12.75">
      <c r="A238" s="1"/>
      <c r="B238" s="6" t="s">
        <v>249</v>
      </c>
      <c r="C238" s="6" t="s">
        <v>245</v>
      </c>
      <c r="D238" s="6" t="s">
        <v>248</v>
      </c>
      <c r="E238" s="6"/>
      <c r="F238" s="6"/>
      <c r="G238" s="6"/>
      <c r="H238" s="6"/>
      <c r="I238" s="6"/>
    </row>
    <row r="239" spans="1:9" ht="15">
      <c r="A239" s="1" t="s">
        <v>378</v>
      </c>
      <c r="B239" s="11">
        <v>27002</v>
      </c>
      <c r="C239" s="11">
        <v>3898</v>
      </c>
      <c r="D239" s="11">
        <v>2926</v>
      </c>
      <c r="E239" s="11">
        <v>4624</v>
      </c>
      <c r="F239" s="11">
        <v>0</v>
      </c>
      <c r="G239" s="11">
        <v>50</v>
      </c>
      <c r="H239" s="11">
        <f>SUM(E239:G239)</f>
        <v>4674</v>
      </c>
      <c r="I239" s="13">
        <f>SUM(B239:D239)+H239</f>
        <v>38500</v>
      </c>
    </row>
    <row r="240" spans="1:9" ht="13.5" thickBot="1">
      <c r="A240" s="1" t="s">
        <v>44</v>
      </c>
      <c r="B240" s="15">
        <v>39431</v>
      </c>
      <c r="C240" s="15">
        <v>7045</v>
      </c>
      <c r="D240" s="15">
        <v>2262</v>
      </c>
      <c r="E240" s="15">
        <v>11949</v>
      </c>
      <c r="F240" s="15">
        <v>0</v>
      </c>
      <c r="G240" s="15">
        <v>30</v>
      </c>
      <c r="H240" s="15">
        <f>SUM(E240:G240)</f>
        <v>11979</v>
      </c>
      <c r="I240" s="16">
        <f>SUM(B240:D240)+H240</f>
        <v>60717</v>
      </c>
    </row>
    <row r="241" spans="1:9" ht="12.75">
      <c r="A241" s="2" t="s">
        <v>2</v>
      </c>
      <c r="B241" s="13">
        <f aca="true" t="shared" si="3" ref="B241:H241">SUM(B239:B240)</f>
        <v>66433</v>
      </c>
      <c r="C241" s="13">
        <f t="shared" si="3"/>
        <v>10943</v>
      </c>
      <c r="D241" s="13">
        <f t="shared" si="3"/>
        <v>5188</v>
      </c>
      <c r="E241" s="13">
        <f t="shared" si="3"/>
        <v>16573</v>
      </c>
      <c r="F241" s="13">
        <f t="shared" si="3"/>
        <v>0</v>
      </c>
      <c r="G241" s="13">
        <f t="shared" si="3"/>
        <v>80</v>
      </c>
      <c r="H241" s="13">
        <f t="shared" si="3"/>
        <v>16653</v>
      </c>
      <c r="I241" s="13">
        <f>SUM(B241:D241)+H241</f>
        <v>99217</v>
      </c>
    </row>
    <row r="242" spans="1:10" ht="12.75">
      <c r="A242" s="1"/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1:10" ht="12.75">
      <c r="A243" s="3" t="s">
        <v>3</v>
      </c>
      <c r="B243" s="12">
        <f>+B241+D241</f>
        <v>71621</v>
      </c>
      <c r="C243" s="12">
        <f>+C241</f>
        <v>10943</v>
      </c>
      <c r="D243" s="11"/>
      <c r="E243" s="11"/>
      <c r="F243" s="11"/>
      <c r="G243" s="11"/>
      <c r="H243" s="11"/>
      <c r="I243" s="11"/>
      <c r="J243" s="11"/>
    </row>
    <row r="245" spans="1:3" ht="12.75">
      <c r="A245" s="1" t="s">
        <v>128</v>
      </c>
      <c r="B245" s="1"/>
      <c r="C245" s="1"/>
    </row>
    <row r="246" spans="2:3" ht="12.75">
      <c r="B246" s="1"/>
      <c r="C246" s="1"/>
    </row>
    <row r="247" spans="1:8" ht="12.75">
      <c r="A247" s="1"/>
      <c r="B247" s="5" t="s">
        <v>308</v>
      </c>
      <c r="C247" s="5" t="s">
        <v>308</v>
      </c>
      <c r="D247" s="7"/>
      <c r="E247" s="7"/>
      <c r="F247" s="7"/>
      <c r="G247" s="5" t="s">
        <v>1</v>
      </c>
      <c r="H247" s="7"/>
    </row>
    <row r="248" spans="1:8" ht="12.75">
      <c r="A248" s="1" t="s">
        <v>0</v>
      </c>
      <c r="B248" s="4" t="s">
        <v>309</v>
      </c>
      <c r="C248" s="4" t="s">
        <v>309</v>
      </c>
      <c r="D248" s="4" t="s">
        <v>77</v>
      </c>
      <c r="E248" s="4" t="s">
        <v>78</v>
      </c>
      <c r="F248" s="4" t="s">
        <v>79</v>
      </c>
      <c r="G248" s="4" t="s">
        <v>80</v>
      </c>
      <c r="H248" s="4" t="s">
        <v>2</v>
      </c>
    </row>
    <row r="249" spans="1:8" ht="12.75">
      <c r="A249" s="1"/>
      <c r="B249" s="6" t="s">
        <v>249</v>
      </c>
      <c r="C249" s="6" t="s">
        <v>248</v>
      </c>
      <c r="D249" s="6"/>
      <c r="E249" s="6"/>
      <c r="F249" s="6"/>
      <c r="G249" s="6"/>
      <c r="H249" s="6"/>
    </row>
    <row r="250" spans="1:8" ht="15">
      <c r="A250" s="1" t="s">
        <v>380</v>
      </c>
      <c r="B250" s="11">
        <v>87509</v>
      </c>
      <c r="C250" s="11">
        <v>6061</v>
      </c>
      <c r="D250" s="11">
        <v>32337</v>
      </c>
      <c r="E250" s="11">
        <v>0</v>
      </c>
      <c r="F250" s="11">
        <v>206</v>
      </c>
      <c r="G250" s="11">
        <f>SUM(D250:F250)</f>
        <v>32543</v>
      </c>
      <c r="H250" s="13">
        <f>SUM(B250:C250)+G250</f>
        <v>126113</v>
      </c>
    </row>
    <row r="251" spans="1:8" ht="12.75">
      <c r="A251" s="1"/>
      <c r="B251" s="11"/>
      <c r="C251" s="11"/>
      <c r="D251" s="11"/>
      <c r="E251" s="11"/>
      <c r="F251" s="11"/>
      <c r="G251" s="11"/>
      <c r="H251" s="11"/>
    </row>
    <row r="252" spans="1:7" ht="12.75">
      <c r="A252" s="3" t="s">
        <v>3</v>
      </c>
      <c r="B252" s="12">
        <f>+B250+C250</f>
        <v>93570</v>
      </c>
      <c r="C252" s="11"/>
      <c r="D252" s="11"/>
      <c r="E252" s="11"/>
      <c r="F252" s="11"/>
      <c r="G252" s="11"/>
    </row>
    <row r="254" spans="1:5" ht="12.75">
      <c r="A254" s="1" t="s">
        <v>130</v>
      </c>
      <c r="B254" s="1"/>
      <c r="C254" s="1"/>
      <c r="D254" s="1"/>
      <c r="E254" s="1"/>
    </row>
    <row r="255" spans="2:5" ht="12.75">
      <c r="B255" s="1"/>
      <c r="C255" s="1"/>
      <c r="D255" s="1"/>
      <c r="E255" s="1"/>
    </row>
    <row r="256" spans="1:10" ht="12.75">
      <c r="A256" s="1"/>
      <c r="B256" s="5" t="s">
        <v>126</v>
      </c>
      <c r="C256" s="5" t="s">
        <v>310</v>
      </c>
      <c r="D256" s="5" t="s">
        <v>126</v>
      </c>
      <c r="E256" s="5" t="s">
        <v>310</v>
      </c>
      <c r="F256" s="7"/>
      <c r="G256" s="7"/>
      <c r="H256" s="7"/>
      <c r="I256" s="5" t="s">
        <v>1</v>
      </c>
      <c r="J256" s="7"/>
    </row>
    <row r="257" spans="1:10" ht="12.75">
      <c r="A257" s="1" t="s">
        <v>0</v>
      </c>
      <c r="B257" s="4" t="s">
        <v>127</v>
      </c>
      <c r="C257" s="4" t="s">
        <v>311</v>
      </c>
      <c r="D257" s="4" t="s">
        <v>127</v>
      </c>
      <c r="E257" s="4" t="s">
        <v>311</v>
      </c>
      <c r="F257" s="4" t="s">
        <v>77</v>
      </c>
      <c r="G257" s="4" t="s">
        <v>78</v>
      </c>
      <c r="H257" s="4" t="s">
        <v>79</v>
      </c>
      <c r="I257" s="4" t="s">
        <v>80</v>
      </c>
      <c r="J257" s="4" t="s">
        <v>2</v>
      </c>
    </row>
    <row r="258" spans="1:10" ht="12.75">
      <c r="A258" s="1"/>
      <c r="B258" s="6" t="s">
        <v>249</v>
      </c>
      <c r="C258" s="6" t="s">
        <v>245</v>
      </c>
      <c r="D258" s="6" t="s">
        <v>248</v>
      </c>
      <c r="E258" s="6" t="s">
        <v>246</v>
      </c>
      <c r="F258" s="6"/>
      <c r="G258" s="6"/>
      <c r="H258" s="6"/>
      <c r="I258" s="6"/>
      <c r="J258" s="6"/>
    </row>
    <row r="259" spans="1:10" ht="15">
      <c r="A259" s="1" t="s">
        <v>380</v>
      </c>
      <c r="B259" s="17">
        <v>81063</v>
      </c>
      <c r="C259" s="17">
        <v>28167</v>
      </c>
      <c r="D259" s="17">
        <v>2466</v>
      </c>
      <c r="E259" s="17">
        <v>1282</v>
      </c>
      <c r="F259" s="17">
        <v>13607</v>
      </c>
      <c r="G259" s="17">
        <v>0</v>
      </c>
      <c r="H259" s="17">
        <v>37</v>
      </c>
      <c r="I259" s="17">
        <f>SUM(F259:H259)</f>
        <v>13644</v>
      </c>
      <c r="J259" s="18">
        <f>SUM(B259:E259)+I259</f>
        <v>126622</v>
      </c>
    </row>
    <row r="260" spans="1:10" ht="12.75">
      <c r="A260" s="1"/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1:10" ht="12.75">
      <c r="A261" s="3" t="s">
        <v>3</v>
      </c>
      <c r="B261" s="12">
        <f>+B259+D259</f>
        <v>83529</v>
      </c>
      <c r="C261" s="12">
        <f>+C259+E259</f>
        <v>29449</v>
      </c>
      <c r="D261" s="11"/>
      <c r="E261" s="11"/>
      <c r="F261" s="11"/>
      <c r="G261" s="11"/>
      <c r="H261" s="11"/>
      <c r="I261" s="11"/>
      <c r="J261" s="11"/>
    </row>
    <row r="263" spans="1:4" ht="12.75">
      <c r="A263" s="1" t="s">
        <v>132</v>
      </c>
      <c r="B263" s="1"/>
      <c r="C263" s="1"/>
      <c r="D263" s="1"/>
    </row>
    <row r="264" spans="2:4" ht="12.75">
      <c r="B264" s="1"/>
      <c r="C264" s="1"/>
      <c r="D264" s="1"/>
    </row>
    <row r="265" spans="1:10" ht="12.75">
      <c r="A265" s="1"/>
      <c r="B265" s="5" t="s">
        <v>131</v>
      </c>
      <c r="C265" s="5" t="s">
        <v>24</v>
      </c>
      <c r="D265" s="5" t="s">
        <v>131</v>
      </c>
      <c r="E265" s="5" t="s">
        <v>118</v>
      </c>
      <c r="F265" s="7"/>
      <c r="G265" s="7"/>
      <c r="H265" s="7"/>
      <c r="I265" s="5" t="s">
        <v>1</v>
      </c>
      <c r="J265" s="7"/>
    </row>
    <row r="266" spans="1:10" ht="12.75">
      <c r="A266" s="1" t="s">
        <v>0</v>
      </c>
      <c r="B266" s="4" t="s">
        <v>45</v>
      </c>
      <c r="C266" s="4" t="s">
        <v>46</v>
      </c>
      <c r="D266" s="4" t="s">
        <v>45</v>
      </c>
      <c r="E266" s="4" t="s">
        <v>312</v>
      </c>
      <c r="F266" s="4" t="s">
        <v>77</v>
      </c>
      <c r="G266" s="4" t="s">
        <v>78</v>
      </c>
      <c r="H266" s="4" t="s">
        <v>79</v>
      </c>
      <c r="I266" s="4" t="s">
        <v>80</v>
      </c>
      <c r="J266" s="4" t="s">
        <v>2</v>
      </c>
    </row>
    <row r="267" spans="1:10" ht="12.75">
      <c r="A267" s="1"/>
      <c r="B267" s="6" t="s">
        <v>249</v>
      </c>
      <c r="C267" s="6" t="s">
        <v>247</v>
      </c>
      <c r="D267" s="6" t="s">
        <v>248</v>
      </c>
      <c r="E267" s="6" t="s">
        <v>250</v>
      </c>
      <c r="F267" s="6"/>
      <c r="G267" s="6"/>
      <c r="H267" s="6"/>
      <c r="I267" s="6"/>
      <c r="J267" s="6"/>
    </row>
    <row r="268" spans="1:10" ht="12.75">
      <c r="A268" s="1" t="s">
        <v>42</v>
      </c>
      <c r="B268" s="11">
        <v>40761</v>
      </c>
      <c r="C268" s="11">
        <v>513</v>
      </c>
      <c r="D268" s="11">
        <v>555</v>
      </c>
      <c r="E268" s="11">
        <v>180</v>
      </c>
      <c r="F268" s="11">
        <v>7357</v>
      </c>
      <c r="G268" s="11">
        <v>0</v>
      </c>
      <c r="H268" s="11">
        <v>7</v>
      </c>
      <c r="I268" s="11">
        <f>SUM(F268:H268)</f>
        <v>7364</v>
      </c>
      <c r="J268" s="13">
        <f>SUM(B268:E268)+I268</f>
        <v>49373</v>
      </c>
    </row>
    <row r="269" spans="1:10" ht="15.75" thickBot="1">
      <c r="A269" s="1" t="s">
        <v>380</v>
      </c>
      <c r="B269" s="15">
        <v>30131</v>
      </c>
      <c r="C269" s="15">
        <v>2869</v>
      </c>
      <c r="D269" s="15">
        <v>1204</v>
      </c>
      <c r="E269" s="15">
        <v>1065</v>
      </c>
      <c r="F269" s="15">
        <v>9254</v>
      </c>
      <c r="G269" s="15">
        <v>0</v>
      </c>
      <c r="H269" s="15">
        <v>24</v>
      </c>
      <c r="I269" s="15">
        <f>SUM(F269:H269)</f>
        <v>9278</v>
      </c>
      <c r="J269" s="16">
        <f>SUM(B269:E269)+I269</f>
        <v>44547</v>
      </c>
    </row>
    <row r="270" spans="1:10" ht="12.75">
      <c r="A270" s="2" t="s">
        <v>2</v>
      </c>
      <c r="B270" s="13">
        <f aca="true" t="shared" si="4" ref="B270:I270">SUM(B268:B269)</f>
        <v>70892</v>
      </c>
      <c r="C270" s="13">
        <f t="shared" si="4"/>
        <v>3382</v>
      </c>
      <c r="D270" s="13">
        <f t="shared" si="4"/>
        <v>1759</v>
      </c>
      <c r="E270" s="13">
        <f t="shared" si="4"/>
        <v>1245</v>
      </c>
      <c r="F270" s="13">
        <f t="shared" si="4"/>
        <v>16611</v>
      </c>
      <c r="G270" s="13">
        <f t="shared" si="4"/>
        <v>0</v>
      </c>
      <c r="H270" s="13">
        <f t="shared" si="4"/>
        <v>31</v>
      </c>
      <c r="I270" s="13">
        <f t="shared" si="4"/>
        <v>16642</v>
      </c>
      <c r="J270" s="13">
        <f>SUM(B270:E270)+I270</f>
        <v>93920</v>
      </c>
    </row>
    <row r="271" spans="1:10" ht="12.75">
      <c r="A271" s="1"/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1:9" ht="12.75">
      <c r="A272" s="3" t="s">
        <v>3</v>
      </c>
      <c r="B272" s="12">
        <f>+B270+D270</f>
        <v>72651</v>
      </c>
      <c r="C272" s="12">
        <f>+C270</f>
        <v>3382</v>
      </c>
      <c r="D272" s="11"/>
      <c r="E272" s="12">
        <f>+E270</f>
        <v>1245</v>
      </c>
      <c r="F272" s="11"/>
      <c r="G272" s="11"/>
      <c r="H272" s="11"/>
      <c r="I272" s="11"/>
    </row>
    <row r="274" spans="1:3" ht="12.75">
      <c r="A274" s="1" t="s">
        <v>133</v>
      </c>
      <c r="B274" s="1"/>
      <c r="C274" s="1"/>
    </row>
    <row r="275" spans="2:3" ht="12.75">
      <c r="B275" s="1"/>
      <c r="C275" s="1"/>
    </row>
    <row r="276" spans="1:8" ht="12.75">
      <c r="A276" s="1"/>
      <c r="B276" s="5" t="s">
        <v>134</v>
      </c>
      <c r="C276" s="5" t="s">
        <v>134</v>
      </c>
      <c r="D276" s="7"/>
      <c r="E276" s="7"/>
      <c r="F276" s="7"/>
      <c r="G276" s="5" t="s">
        <v>1</v>
      </c>
      <c r="H276" s="7"/>
    </row>
    <row r="277" spans="1:8" ht="12.75">
      <c r="A277" s="1" t="s">
        <v>0</v>
      </c>
      <c r="B277" s="4" t="s">
        <v>135</v>
      </c>
      <c r="C277" s="4" t="s">
        <v>135</v>
      </c>
      <c r="D277" s="4" t="s">
        <v>77</v>
      </c>
      <c r="E277" s="4" t="s">
        <v>78</v>
      </c>
      <c r="F277" s="4" t="s">
        <v>79</v>
      </c>
      <c r="G277" s="4" t="s">
        <v>80</v>
      </c>
      <c r="H277" s="4" t="s">
        <v>2</v>
      </c>
    </row>
    <row r="278" spans="1:8" ht="12.75">
      <c r="A278" s="1"/>
      <c r="B278" s="6" t="s">
        <v>249</v>
      </c>
      <c r="C278" s="6" t="s">
        <v>248</v>
      </c>
      <c r="D278" s="6"/>
      <c r="E278" s="6"/>
      <c r="F278" s="6"/>
      <c r="G278" s="6"/>
      <c r="H278" s="6"/>
    </row>
    <row r="279" spans="1:8" ht="15">
      <c r="A279" s="1" t="s">
        <v>380</v>
      </c>
      <c r="B279" s="11">
        <v>94489</v>
      </c>
      <c r="C279" s="11">
        <v>3651</v>
      </c>
      <c r="D279" s="11">
        <v>25523</v>
      </c>
      <c r="E279" s="11">
        <v>0</v>
      </c>
      <c r="F279" s="11">
        <v>141</v>
      </c>
      <c r="G279" s="11">
        <f>SUM(D279:F279)</f>
        <v>25664</v>
      </c>
      <c r="H279" s="13">
        <f>SUM(B279:C279)+G279</f>
        <v>123804</v>
      </c>
    </row>
    <row r="280" spans="1:8" ht="12.75">
      <c r="A280" s="1"/>
      <c r="B280" s="11"/>
      <c r="C280" s="11"/>
      <c r="D280" s="11"/>
      <c r="E280" s="11"/>
      <c r="F280" s="11"/>
      <c r="G280" s="11"/>
      <c r="H280" s="11"/>
    </row>
    <row r="281" spans="1:8" ht="12.75">
      <c r="A281" s="3" t="s">
        <v>3</v>
      </c>
      <c r="B281" s="12">
        <f>+B279+C279</f>
        <v>98140</v>
      </c>
      <c r="C281" s="11"/>
      <c r="D281" s="11"/>
      <c r="E281" s="11"/>
      <c r="F281" s="11"/>
      <c r="G281" s="11"/>
      <c r="H281" s="11"/>
    </row>
    <row r="283" spans="1:5" ht="12.75">
      <c r="A283" s="1" t="s">
        <v>136</v>
      </c>
      <c r="B283" s="1"/>
      <c r="C283" s="1"/>
      <c r="D283" s="1"/>
      <c r="E283" s="1"/>
    </row>
    <row r="284" spans="2:5" ht="12.75">
      <c r="B284" s="1"/>
      <c r="C284" s="1"/>
      <c r="D284" s="1"/>
      <c r="E284" s="1"/>
    </row>
    <row r="285" spans="1:8" ht="12.75">
      <c r="A285" s="1"/>
      <c r="B285" s="5" t="s">
        <v>227</v>
      </c>
      <c r="C285" s="5" t="s">
        <v>5</v>
      </c>
      <c r="D285" s="7"/>
      <c r="E285" s="7"/>
      <c r="F285" s="7"/>
      <c r="G285" s="5" t="s">
        <v>1</v>
      </c>
      <c r="H285" s="7"/>
    </row>
    <row r="286" spans="1:8" ht="12.75">
      <c r="A286" s="1" t="s">
        <v>0</v>
      </c>
      <c r="B286" s="4" t="s">
        <v>228</v>
      </c>
      <c r="C286" s="4" t="s">
        <v>138</v>
      </c>
      <c r="D286" s="4" t="s">
        <v>77</v>
      </c>
      <c r="E286" s="4" t="s">
        <v>78</v>
      </c>
      <c r="F286" s="4" t="s">
        <v>79</v>
      </c>
      <c r="G286" s="4" t="s">
        <v>80</v>
      </c>
      <c r="H286" s="4" t="s">
        <v>2</v>
      </c>
    </row>
    <row r="287" spans="1:8" ht="12.75">
      <c r="A287" s="1"/>
      <c r="B287" s="6" t="s">
        <v>249</v>
      </c>
      <c r="C287" s="6" t="s">
        <v>245</v>
      </c>
      <c r="D287" s="6"/>
      <c r="E287" s="6"/>
      <c r="F287" s="6"/>
      <c r="G287" s="6"/>
      <c r="H287" s="6"/>
    </row>
    <row r="288" spans="1:8" ht="15">
      <c r="A288" s="1" t="s">
        <v>380</v>
      </c>
      <c r="B288" s="17">
        <v>85163</v>
      </c>
      <c r="C288" s="17">
        <v>8190</v>
      </c>
      <c r="D288" s="17">
        <v>18031</v>
      </c>
      <c r="E288" s="17">
        <v>0</v>
      </c>
      <c r="F288" s="17">
        <v>112</v>
      </c>
      <c r="G288" s="17">
        <f>SUM(D288:F288)</f>
        <v>18143</v>
      </c>
      <c r="H288" s="18">
        <f>SUM(B288:C288)+G288</f>
        <v>111496</v>
      </c>
    </row>
    <row r="289" spans="1:8" ht="12.75">
      <c r="A289" s="1"/>
      <c r="B289" s="11"/>
      <c r="C289" s="11"/>
      <c r="D289" s="11"/>
      <c r="E289" s="11"/>
      <c r="F289" s="11"/>
      <c r="G289" s="11"/>
      <c r="H289" s="11"/>
    </row>
    <row r="290" spans="1:8" ht="12.75">
      <c r="A290" s="3" t="s">
        <v>3</v>
      </c>
      <c r="B290" s="12">
        <f>+B288</f>
        <v>85163</v>
      </c>
      <c r="C290" s="12">
        <f>+C288</f>
        <v>8190</v>
      </c>
      <c r="D290" s="11"/>
      <c r="E290" s="11"/>
      <c r="F290" s="11"/>
      <c r="G290" s="11"/>
      <c r="H290" s="11"/>
    </row>
    <row r="292" spans="1:4" ht="12.75">
      <c r="A292" s="1" t="s">
        <v>139</v>
      </c>
      <c r="B292" s="1"/>
      <c r="C292" s="1"/>
      <c r="D292" s="1"/>
    </row>
    <row r="293" spans="2:4" ht="12.75">
      <c r="B293" s="1"/>
      <c r="C293" s="1"/>
      <c r="D293" s="1"/>
    </row>
    <row r="294" spans="1:10" ht="12.75">
      <c r="A294" s="1"/>
      <c r="B294" s="5" t="s">
        <v>313</v>
      </c>
      <c r="C294" s="5" t="s">
        <v>313</v>
      </c>
      <c r="D294" s="5" t="s">
        <v>313</v>
      </c>
      <c r="E294" s="5" t="s">
        <v>314</v>
      </c>
      <c r="F294" s="7"/>
      <c r="G294" s="7"/>
      <c r="H294" s="7"/>
      <c r="I294" s="5" t="s">
        <v>1</v>
      </c>
      <c r="J294" s="7"/>
    </row>
    <row r="295" spans="1:10" ht="12.75">
      <c r="A295" s="1" t="s">
        <v>0</v>
      </c>
      <c r="B295" s="4" t="s">
        <v>140</v>
      </c>
      <c r="C295" s="4" t="s">
        <v>140</v>
      </c>
      <c r="D295" s="4" t="s">
        <v>140</v>
      </c>
      <c r="E295" s="4" t="s">
        <v>70</v>
      </c>
      <c r="F295" s="4" t="s">
        <v>77</v>
      </c>
      <c r="G295" s="4" t="s">
        <v>78</v>
      </c>
      <c r="H295" s="4" t="s">
        <v>79</v>
      </c>
      <c r="I295" s="4" t="s">
        <v>80</v>
      </c>
      <c r="J295" s="4" t="s">
        <v>2</v>
      </c>
    </row>
    <row r="296" spans="1:10" ht="12.75">
      <c r="A296" s="1"/>
      <c r="B296" s="6" t="s">
        <v>249</v>
      </c>
      <c r="C296" s="6" t="s">
        <v>245</v>
      </c>
      <c r="D296" s="6" t="s">
        <v>247</v>
      </c>
      <c r="E296" s="6" t="s">
        <v>246</v>
      </c>
      <c r="F296" s="6"/>
      <c r="G296" s="6"/>
      <c r="H296" s="6"/>
      <c r="I296" s="6"/>
      <c r="J296" s="6"/>
    </row>
    <row r="297" spans="1:10" ht="12.75">
      <c r="A297" s="1" t="s">
        <v>42</v>
      </c>
      <c r="B297" s="11">
        <v>70788</v>
      </c>
      <c r="C297" s="11">
        <v>1565</v>
      </c>
      <c r="D297" s="11">
        <v>597</v>
      </c>
      <c r="E297" s="11">
        <v>2188</v>
      </c>
      <c r="F297" s="11">
        <v>11758</v>
      </c>
      <c r="G297" s="11">
        <v>0</v>
      </c>
      <c r="H297" s="11">
        <v>18</v>
      </c>
      <c r="I297" s="11">
        <f>SUM(F297:H297)</f>
        <v>11776</v>
      </c>
      <c r="J297" s="13">
        <f>SUM(B297:E297)+I297</f>
        <v>86914</v>
      </c>
    </row>
    <row r="298" spans="1:9" ht="12.75">
      <c r="A298" s="1"/>
      <c r="B298" s="11"/>
      <c r="C298" s="11"/>
      <c r="D298" s="11"/>
      <c r="E298" s="11"/>
      <c r="F298" s="11"/>
      <c r="G298" s="11"/>
      <c r="H298" s="11"/>
      <c r="I298" s="11"/>
    </row>
    <row r="299" spans="1:8" ht="12.75">
      <c r="A299" s="3" t="s">
        <v>3</v>
      </c>
      <c r="B299" s="12">
        <f>+B297+C297+D297</f>
        <v>72950</v>
      </c>
      <c r="C299" s="14"/>
      <c r="D299" s="11"/>
      <c r="E299" s="12">
        <f>+E297</f>
        <v>2188</v>
      </c>
      <c r="F299" s="11"/>
      <c r="G299" s="11"/>
      <c r="H299" s="11"/>
    </row>
    <row r="301" spans="1:3" ht="12.75">
      <c r="A301" s="1" t="s">
        <v>141</v>
      </c>
      <c r="B301" s="1"/>
      <c r="C301" s="1"/>
    </row>
    <row r="302" spans="2:3" ht="12.75">
      <c r="B302" s="1"/>
      <c r="C302" s="1"/>
    </row>
    <row r="303" spans="1:10" ht="12.75">
      <c r="A303" s="1"/>
      <c r="B303" s="5" t="s">
        <v>315</v>
      </c>
      <c r="C303" s="5" t="s">
        <v>289</v>
      </c>
      <c r="D303" s="5" t="s">
        <v>289</v>
      </c>
      <c r="E303" s="5" t="s">
        <v>315</v>
      </c>
      <c r="F303" s="7"/>
      <c r="G303" s="7"/>
      <c r="H303" s="7"/>
      <c r="I303" s="5" t="s">
        <v>1</v>
      </c>
      <c r="J303" s="7"/>
    </row>
    <row r="304" spans="1:10" ht="12.75">
      <c r="A304" s="1" t="s">
        <v>0</v>
      </c>
      <c r="B304" s="4" t="s">
        <v>230</v>
      </c>
      <c r="C304" s="4" t="s">
        <v>316</v>
      </c>
      <c r="D304" s="4" t="s">
        <v>316</v>
      </c>
      <c r="E304" s="4" t="s">
        <v>230</v>
      </c>
      <c r="F304" s="4" t="s">
        <v>77</v>
      </c>
      <c r="G304" s="4" t="s">
        <v>78</v>
      </c>
      <c r="H304" s="4" t="s">
        <v>79</v>
      </c>
      <c r="I304" s="4" t="s">
        <v>80</v>
      </c>
      <c r="J304" s="4" t="s">
        <v>2</v>
      </c>
    </row>
    <row r="305" spans="1:10" ht="12.75">
      <c r="A305" s="1"/>
      <c r="B305" s="6" t="s">
        <v>249</v>
      </c>
      <c r="C305" s="6" t="s">
        <v>245</v>
      </c>
      <c r="D305" s="6" t="s">
        <v>247</v>
      </c>
      <c r="E305" s="6" t="s">
        <v>248</v>
      </c>
      <c r="F305" s="6"/>
      <c r="G305" s="6"/>
      <c r="H305" s="6"/>
      <c r="I305" s="6"/>
      <c r="J305" s="6"/>
    </row>
    <row r="306" spans="1:10" ht="12.75">
      <c r="A306" s="1" t="s">
        <v>42</v>
      </c>
      <c r="B306" s="11">
        <v>56222</v>
      </c>
      <c r="C306" s="11">
        <v>1884</v>
      </c>
      <c r="D306" s="11">
        <v>412</v>
      </c>
      <c r="E306" s="11">
        <v>945</v>
      </c>
      <c r="F306" s="11">
        <v>10017</v>
      </c>
      <c r="G306" s="11">
        <v>0</v>
      </c>
      <c r="H306" s="11">
        <v>15</v>
      </c>
      <c r="I306" s="11">
        <f>SUM(F306:H306)</f>
        <v>10032</v>
      </c>
      <c r="J306" s="13">
        <f>SUM(B306:E306)+I306</f>
        <v>69495</v>
      </c>
    </row>
    <row r="307" spans="1:8" ht="12.75">
      <c r="A307" s="1"/>
      <c r="B307" s="11"/>
      <c r="C307" s="11"/>
      <c r="D307" s="11"/>
      <c r="E307" s="11"/>
      <c r="F307" s="11"/>
      <c r="G307" s="11"/>
      <c r="H307" s="11"/>
    </row>
    <row r="308" spans="1:8" ht="12.75">
      <c r="A308" s="3" t="s">
        <v>3</v>
      </c>
      <c r="B308" s="12">
        <f>+B306+E306</f>
        <v>57167</v>
      </c>
      <c r="C308" s="12">
        <f>+C306+D306</f>
        <v>2296</v>
      </c>
      <c r="D308" s="11"/>
      <c r="E308" s="11"/>
      <c r="F308" s="11"/>
      <c r="G308" s="11"/>
      <c r="H308" s="11"/>
    </row>
    <row r="310" spans="1:6" ht="12.75">
      <c r="A310" s="1" t="s">
        <v>142</v>
      </c>
      <c r="B310" s="1"/>
      <c r="C310" s="1"/>
      <c r="D310" s="1"/>
      <c r="E310" s="1"/>
      <c r="F310" s="1"/>
    </row>
    <row r="311" spans="2:6" ht="12.75">
      <c r="B311" s="1"/>
      <c r="C311" s="1"/>
      <c r="D311" s="1"/>
      <c r="E311" s="1"/>
      <c r="F311" s="1"/>
    </row>
    <row r="312" spans="1:12" ht="12.75">
      <c r="A312" s="1"/>
      <c r="B312" s="5" t="s">
        <v>143</v>
      </c>
      <c r="C312" s="5" t="s">
        <v>143</v>
      </c>
      <c r="D312" s="5" t="s">
        <v>317</v>
      </c>
      <c r="E312" s="5" t="s">
        <v>143</v>
      </c>
      <c r="F312" s="5" t="s">
        <v>143</v>
      </c>
      <c r="G312" s="5" t="s">
        <v>129</v>
      </c>
      <c r="H312" s="7"/>
      <c r="I312" s="7"/>
      <c r="J312" s="7"/>
      <c r="K312" s="5" t="s">
        <v>1</v>
      </c>
      <c r="L312" s="7"/>
    </row>
    <row r="313" spans="1:12" ht="12.75">
      <c r="A313" s="1" t="s">
        <v>0</v>
      </c>
      <c r="B313" s="4" t="s">
        <v>145</v>
      </c>
      <c r="C313" s="4" t="s">
        <v>145</v>
      </c>
      <c r="D313" s="4" t="s">
        <v>318</v>
      </c>
      <c r="E313" s="4" t="s">
        <v>145</v>
      </c>
      <c r="F313" s="4" t="s">
        <v>145</v>
      </c>
      <c r="G313" s="4" t="s">
        <v>319</v>
      </c>
      <c r="H313" s="4" t="s">
        <v>77</v>
      </c>
      <c r="I313" s="4" t="s">
        <v>78</v>
      </c>
      <c r="J313" s="4" t="s">
        <v>79</v>
      </c>
      <c r="K313" s="4" t="s">
        <v>80</v>
      </c>
      <c r="L313" s="4" t="s">
        <v>2</v>
      </c>
    </row>
    <row r="314" spans="1:12" ht="12.75">
      <c r="A314" s="1"/>
      <c r="B314" s="6" t="s">
        <v>249</v>
      </c>
      <c r="C314" s="6" t="s">
        <v>245</v>
      </c>
      <c r="D314" s="6" t="s">
        <v>247</v>
      </c>
      <c r="E314" s="6" t="s">
        <v>248</v>
      </c>
      <c r="F314" s="6" t="s">
        <v>246</v>
      </c>
      <c r="G314" s="6" t="s">
        <v>250</v>
      </c>
      <c r="H314" s="6"/>
      <c r="I314" s="6"/>
      <c r="J314" s="6"/>
      <c r="K314" s="6"/>
      <c r="L314" s="6"/>
    </row>
    <row r="315" spans="1:12" ht="12.75">
      <c r="A315" s="1" t="s">
        <v>42</v>
      </c>
      <c r="B315" s="11">
        <v>57772</v>
      </c>
      <c r="C315" s="11">
        <v>12701</v>
      </c>
      <c r="D315" s="11">
        <v>3460</v>
      </c>
      <c r="E315" s="11">
        <v>1927</v>
      </c>
      <c r="F315" s="11">
        <v>642</v>
      </c>
      <c r="G315" s="11">
        <v>1194</v>
      </c>
      <c r="H315" s="11">
        <v>10061</v>
      </c>
      <c r="I315" s="11">
        <v>0</v>
      </c>
      <c r="J315" s="11">
        <v>42</v>
      </c>
      <c r="K315" s="11">
        <f>SUM(H315:J315)</f>
        <v>10103</v>
      </c>
      <c r="L315" s="13">
        <f>SUM(B315:G315)+K315</f>
        <v>87799</v>
      </c>
    </row>
    <row r="316" spans="1:12" ht="13.5" thickBot="1">
      <c r="A316" s="1" t="s">
        <v>48</v>
      </c>
      <c r="B316" s="15">
        <v>4396</v>
      </c>
      <c r="C316" s="15">
        <v>2659</v>
      </c>
      <c r="D316" s="15">
        <v>480</v>
      </c>
      <c r="E316" s="15">
        <v>172</v>
      </c>
      <c r="F316" s="15">
        <v>153</v>
      </c>
      <c r="G316" s="15">
        <v>154</v>
      </c>
      <c r="H316" s="15">
        <v>796</v>
      </c>
      <c r="I316" s="15">
        <v>0</v>
      </c>
      <c r="J316" s="15">
        <v>2</v>
      </c>
      <c r="K316" s="15">
        <f>SUM(H316:J316)</f>
        <v>798</v>
      </c>
      <c r="L316" s="16">
        <f>SUM(B316:G316)+K316</f>
        <v>8812</v>
      </c>
    </row>
    <row r="317" spans="1:12" ht="12.75">
      <c r="A317" s="2" t="s">
        <v>2</v>
      </c>
      <c r="B317" s="13">
        <f aca="true" t="shared" si="5" ref="B317:K317">SUM(B315:B316)</f>
        <v>62168</v>
      </c>
      <c r="C317" s="13">
        <f t="shared" si="5"/>
        <v>15360</v>
      </c>
      <c r="D317" s="13">
        <f t="shared" si="5"/>
        <v>3940</v>
      </c>
      <c r="E317" s="13">
        <f t="shared" si="5"/>
        <v>2099</v>
      </c>
      <c r="F317" s="13">
        <f t="shared" si="5"/>
        <v>795</v>
      </c>
      <c r="G317" s="13">
        <f t="shared" si="5"/>
        <v>1348</v>
      </c>
      <c r="H317" s="13">
        <f t="shared" si="5"/>
        <v>10857</v>
      </c>
      <c r="I317" s="13">
        <f t="shared" si="5"/>
        <v>0</v>
      </c>
      <c r="J317" s="13">
        <f t="shared" si="5"/>
        <v>44</v>
      </c>
      <c r="K317" s="13">
        <f t="shared" si="5"/>
        <v>10901</v>
      </c>
      <c r="L317" s="13">
        <f>SUM(B317:G317)+K317</f>
        <v>96611</v>
      </c>
    </row>
    <row r="318" spans="2:11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0" ht="12.75">
      <c r="A319" s="3" t="s">
        <v>3</v>
      </c>
      <c r="B319" s="12">
        <f>+B317+C317+E317+F317</f>
        <v>80422</v>
      </c>
      <c r="C319" s="11"/>
      <c r="D319" s="12">
        <f>+D317</f>
        <v>3940</v>
      </c>
      <c r="E319" s="11"/>
      <c r="F319" s="11"/>
      <c r="G319" s="12">
        <f>+G317</f>
        <v>1348</v>
      </c>
      <c r="H319" s="11"/>
      <c r="I319" s="11"/>
      <c r="J319" s="11"/>
    </row>
    <row r="321" spans="1:6" ht="12.75">
      <c r="A321" s="1" t="s">
        <v>146</v>
      </c>
      <c r="B321" s="1"/>
      <c r="C321" s="1"/>
      <c r="D321" s="1"/>
      <c r="E321" s="1"/>
      <c r="F321" s="1"/>
    </row>
    <row r="322" spans="2:6" ht="12.75">
      <c r="B322" s="1"/>
      <c r="C322" s="1"/>
      <c r="D322" s="1"/>
      <c r="E322" s="1"/>
      <c r="F322" s="1"/>
    </row>
    <row r="323" spans="1:9" ht="12.75">
      <c r="A323" s="1"/>
      <c r="B323" s="5" t="s">
        <v>147</v>
      </c>
      <c r="C323" s="5" t="s">
        <v>147</v>
      </c>
      <c r="D323" s="5" t="s">
        <v>147</v>
      </c>
      <c r="E323" s="7"/>
      <c r="F323" s="7"/>
      <c r="G323" s="7"/>
      <c r="H323" s="5" t="s">
        <v>1</v>
      </c>
      <c r="I323" s="7"/>
    </row>
    <row r="324" spans="1:9" ht="12.75">
      <c r="A324" s="1" t="s">
        <v>0</v>
      </c>
      <c r="B324" s="4" t="s">
        <v>148</v>
      </c>
      <c r="C324" s="4" t="s">
        <v>148</v>
      </c>
      <c r="D324" s="4" t="s">
        <v>148</v>
      </c>
      <c r="E324" s="4" t="s">
        <v>77</v>
      </c>
      <c r="F324" s="4" t="s">
        <v>78</v>
      </c>
      <c r="G324" s="4" t="s">
        <v>79</v>
      </c>
      <c r="H324" s="4" t="s">
        <v>80</v>
      </c>
      <c r="I324" s="4" t="s">
        <v>2</v>
      </c>
    </row>
    <row r="325" spans="1:9" ht="12.75">
      <c r="A325" s="1"/>
      <c r="B325" s="6" t="s">
        <v>249</v>
      </c>
      <c r="C325" s="6" t="s">
        <v>248</v>
      </c>
      <c r="D325" s="6" t="s">
        <v>246</v>
      </c>
      <c r="E325" s="6"/>
      <c r="F325" s="6"/>
      <c r="G325" s="6"/>
      <c r="H325" s="6"/>
      <c r="I325" s="6"/>
    </row>
    <row r="326" spans="1:9" ht="12.75">
      <c r="A326" s="1" t="s">
        <v>48</v>
      </c>
      <c r="B326" s="11">
        <v>77012</v>
      </c>
      <c r="C326" s="11">
        <v>4044</v>
      </c>
      <c r="D326" s="11">
        <v>3124</v>
      </c>
      <c r="E326" s="11">
        <v>30924</v>
      </c>
      <c r="F326" s="11">
        <v>0</v>
      </c>
      <c r="G326" s="11">
        <v>386</v>
      </c>
      <c r="H326" s="11">
        <f>SUM(E326:G326)</f>
        <v>31310</v>
      </c>
      <c r="I326" s="13">
        <f>SUM(B326:D326)+H326</f>
        <v>115490</v>
      </c>
    </row>
    <row r="327" spans="1:11" ht="12.75">
      <c r="A327" s="1"/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0" ht="12.75">
      <c r="A328" s="3" t="s">
        <v>3</v>
      </c>
      <c r="B328" s="12">
        <f>+B326+C326+D326</f>
        <v>84180</v>
      </c>
      <c r="C328" s="11"/>
      <c r="D328" s="11"/>
      <c r="E328" s="11"/>
      <c r="F328" s="11"/>
      <c r="G328" s="11"/>
      <c r="H328" s="11"/>
      <c r="I328" s="11"/>
      <c r="J328" s="11"/>
    </row>
    <row r="330" spans="1:5" ht="12.75">
      <c r="A330" s="1" t="s">
        <v>149</v>
      </c>
      <c r="B330" s="1"/>
      <c r="C330" s="1"/>
      <c r="D330" s="1"/>
      <c r="E330" s="1"/>
    </row>
    <row r="331" spans="2:5" ht="12.75">
      <c r="B331" s="1"/>
      <c r="C331" s="1"/>
      <c r="D331" s="1"/>
      <c r="E331" s="1"/>
    </row>
    <row r="332" spans="1:8" ht="12.75">
      <c r="A332" s="1"/>
      <c r="B332" s="5" t="s">
        <v>150</v>
      </c>
      <c r="C332" s="5" t="s">
        <v>320</v>
      </c>
      <c r="D332" s="7"/>
      <c r="E332" s="7"/>
      <c r="F332" s="7"/>
      <c r="G332" s="5" t="s">
        <v>1</v>
      </c>
      <c r="H332" s="7"/>
    </row>
    <row r="333" spans="1:8" ht="12.75">
      <c r="A333" s="1" t="s">
        <v>0</v>
      </c>
      <c r="B333" s="4" t="s">
        <v>151</v>
      </c>
      <c r="C333" s="4" t="s">
        <v>321</v>
      </c>
      <c r="D333" s="4" t="s">
        <v>77</v>
      </c>
      <c r="E333" s="4" t="s">
        <v>78</v>
      </c>
      <c r="F333" s="4" t="s">
        <v>79</v>
      </c>
      <c r="G333" s="4" t="s">
        <v>80</v>
      </c>
      <c r="H333" s="4" t="s">
        <v>2</v>
      </c>
    </row>
    <row r="334" spans="1:8" ht="12.75">
      <c r="A334" s="1"/>
      <c r="B334" s="6" t="s">
        <v>249</v>
      </c>
      <c r="C334" s="6" t="s">
        <v>247</v>
      </c>
      <c r="D334" s="6"/>
      <c r="E334" s="6"/>
      <c r="F334" s="6"/>
      <c r="G334" s="6"/>
      <c r="H334" s="6"/>
    </row>
    <row r="335" spans="1:8" ht="12.75">
      <c r="A335" s="1" t="s">
        <v>42</v>
      </c>
      <c r="B335" s="11">
        <v>67613</v>
      </c>
      <c r="C335" s="11">
        <v>1404</v>
      </c>
      <c r="D335" s="11">
        <v>9826</v>
      </c>
      <c r="E335" s="11">
        <v>0</v>
      </c>
      <c r="F335" s="11">
        <v>17</v>
      </c>
      <c r="G335" s="11">
        <f>SUM(D335:F335)</f>
        <v>9843</v>
      </c>
      <c r="H335" s="13">
        <f>SUM(B335:C335)+G335</f>
        <v>78860</v>
      </c>
    </row>
    <row r="336" spans="1:8" ht="13.5" thickBot="1">
      <c r="A336" s="1" t="s">
        <v>48</v>
      </c>
      <c r="B336" s="15">
        <v>19120</v>
      </c>
      <c r="C336" s="15">
        <v>616</v>
      </c>
      <c r="D336" s="15">
        <v>3051</v>
      </c>
      <c r="E336" s="15">
        <v>0</v>
      </c>
      <c r="F336" s="15">
        <v>5</v>
      </c>
      <c r="G336" s="15">
        <f>SUM(D336:F336)</f>
        <v>3056</v>
      </c>
      <c r="H336" s="16">
        <f>SUM(B336:C336)+G336</f>
        <v>22792</v>
      </c>
    </row>
    <row r="337" spans="1:8" ht="12.75">
      <c r="A337" s="2" t="s">
        <v>2</v>
      </c>
      <c r="B337" s="13">
        <f aca="true" t="shared" si="6" ref="B337:G337">SUM(B335:B336)</f>
        <v>86733</v>
      </c>
      <c r="C337" s="13">
        <f t="shared" si="6"/>
        <v>2020</v>
      </c>
      <c r="D337" s="13">
        <f t="shared" si="6"/>
        <v>12877</v>
      </c>
      <c r="E337" s="13">
        <f t="shared" si="6"/>
        <v>0</v>
      </c>
      <c r="F337" s="13">
        <f t="shared" si="6"/>
        <v>22</v>
      </c>
      <c r="G337" s="13">
        <f t="shared" si="6"/>
        <v>12899</v>
      </c>
      <c r="H337" s="13">
        <f>SUM(B337:C337)+G337</f>
        <v>101652</v>
      </c>
    </row>
    <row r="338" spans="1:10" ht="12.75">
      <c r="A338" s="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ht="12.75">
      <c r="A339" s="3" t="s">
        <v>3</v>
      </c>
      <c r="B339" s="12">
        <f>+B337</f>
        <v>86733</v>
      </c>
      <c r="C339" s="12">
        <f>+C337</f>
        <v>2020</v>
      </c>
      <c r="D339" s="11"/>
      <c r="E339" s="11"/>
      <c r="F339" s="11"/>
      <c r="G339" s="11"/>
      <c r="H339" s="11"/>
      <c r="I339" s="11"/>
      <c r="J339" s="11"/>
    </row>
    <row r="341" spans="1:6" ht="12.75">
      <c r="A341" s="1" t="s">
        <v>152</v>
      </c>
      <c r="B341" s="1"/>
      <c r="C341" s="1"/>
      <c r="D341" s="1"/>
      <c r="E341" s="1"/>
      <c r="F341" s="1"/>
    </row>
    <row r="342" spans="2:6" ht="12.75">
      <c r="B342" s="1"/>
      <c r="C342" s="1"/>
      <c r="D342" s="1"/>
      <c r="E342" s="1"/>
      <c r="F342" s="1"/>
    </row>
    <row r="343" spans="1:11" ht="12.75">
      <c r="A343" s="1"/>
      <c r="B343" s="5" t="s">
        <v>232</v>
      </c>
      <c r="C343" s="5" t="s">
        <v>322</v>
      </c>
      <c r="D343" s="5" t="s">
        <v>322</v>
      </c>
      <c r="E343" s="5" t="s">
        <v>232</v>
      </c>
      <c r="F343" s="5" t="s">
        <v>322</v>
      </c>
      <c r="G343" s="7"/>
      <c r="H343" s="7"/>
      <c r="I343" s="7"/>
      <c r="J343" s="5" t="s">
        <v>1</v>
      </c>
      <c r="K343" s="7"/>
    </row>
    <row r="344" spans="1:11" ht="12.75">
      <c r="A344" s="1" t="s">
        <v>0</v>
      </c>
      <c r="B344" s="4" t="s">
        <v>233</v>
      </c>
      <c r="C344" s="4" t="s">
        <v>323</v>
      </c>
      <c r="D344" s="4" t="s">
        <v>323</v>
      </c>
      <c r="E344" s="4" t="s">
        <v>233</v>
      </c>
      <c r="F344" s="4" t="s">
        <v>323</v>
      </c>
      <c r="G344" s="4" t="s">
        <v>77</v>
      </c>
      <c r="H344" s="4" t="s">
        <v>78</v>
      </c>
      <c r="I344" s="4" t="s">
        <v>79</v>
      </c>
      <c r="J344" s="4" t="s">
        <v>80</v>
      </c>
      <c r="K344" s="4" t="s">
        <v>2</v>
      </c>
    </row>
    <row r="345" spans="1:11" ht="12.75">
      <c r="A345" s="1"/>
      <c r="B345" s="6" t="s">
        <v>249</v>
      </c>
      <c r="C345" s="6" t="s">
        <v>245</v>
      </c>
      <c r="D345" s="6" t="s">
        <v>247</v>
      </c>
      <c r="E345" s="6" t="s">
        <v>248</v>
      </c>
      <c r="F345" s="6" t="s">
        <v>246</v>
      </c>
      <c r="G345" s="6"/>
      <c r="H345" s="6"/>
      <c r="I345" s="6"/>
      <c r="J345" s="6"/>
      <c r="K345" s="6"/>
    </row>
    <row r="346" spans="1:11" ht="12.75">
      <c r="A346" s="1" t="s">
        <v>48</v>
      </c>
      <c r="B346" s="11">
        <v>61010</v>
      </c>
      <c r="C346" s="11">
        <v>48125</v>
      </c>
      <c r="D346" s="11">
        <v>4522</v>
      </c>
      <c r="E346" s="11">
        <v>3226</v>
      </c>
      <c r="F346" s="11">
        <v>1927</v>
      </c>
      <c r="G346" s="11">
        <v>11924</v>
      </c>
      <c r="H346" s="11">
        <v>0</v>
      </c>
      <c r="I346" s="11">
        <v>40</v>
      </c>
      <c r="J346" s="11">
        <f>SUM(G346:I346)</f>
        <v>11964</v>
      </c>
      <c r="K346" s="13">
        <f>SUM(B346:F346)+J346</f>
        <v>130774</v>
      </c>
    </row>
    <row r="347" spans="1:11" ht="12.75">
      <c r="A347" s="1"/>
      <c r="B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1:11" ht="12.75">
      <c r="A348" s="3" t="s">
        <v>3</v>
      </c>
      <c r="B348" s="12">
        <f>+B346+E346</f>
        <v>64236</v>
      </c>
      <c r="C348" s="12">
        <f>+C346+D346+F346</f>
        <v>54574</v>
      </c>
      <c r="D348" s="11"/>
      <c r="E348" s="11"/>
      <c r="F348" s="11"/>
      <c r="G348" s="11"/>
      <c r="H348" s="11"/>
      <c r="I348" s="11"/>
      <c r="J348" s="11"/>
      <c r="K348" s="11"/>
    </row>
    <row r="350" spans="1:6" ht="12.75">
      <c r="A350" s="1" t="s">
        <v>153</v>
      </c>
      <c r="B350" s="1"/>
      <c r="C350" s="1"/>
      <c r="D350" s="1"/>
      <c r="E350" s="1"/>
      <c r="F350" s="1"/>
    </row>
    <row r="351" spans="2:6" ht="12.75">
      <c r="B351" s="1"/>
      <c r="C351" s="1"/>
      <c r="D351" s="1"/>
      <c r="E351" s="1"/>
      <c r="F351" s="1"/>
    </row>
    <row r="352" spans="1:10" ht="12.75">
      <c r="A352" s="1"/>
      <c r="B352" s="5" t="s">
        <v>284</v>
      </c>
      <c r="C352" s="5" t="s">
        <v>325</v>
      </c>
      <c r="D352" s="5" t="s">
        <v>284</v>
      </c>
      <c r="E352" s="5" t="s">
        <v>284</v>
      </c>
      <c r="F352" s="7"/>
      <c r="G352" s="7"/>
      <c r="H352" s="7"/>
      <c r="I352" s="5" t="s">
        <v>1</v>
      </c>
      <c r="J352" s="7"/>
    </row>
    <row r="353" spans="1:10" ht="12.75">
      <c r="A353" s="1" t="s">
        <v>0</v>
      </c>
      <c r="B353" s="4" t="s">
        <v>324</v>
      </c>
      <c r="C353" s="4" t="s">
        <v>326</v>
      </c>
      <c r="D353" s="4" t="s">
        <v>324</v>
      </c>
      <c r="E353" s="4" t="s">
        <v>324</v>
      </c>
      <c r="F353" s="4" t="s">
        <v>77</v>
      </c>
      <c r="G353" s="4" t="s">
        <v>78</v>
      </c>
      <c r="H353" s="4" t="s">
        <v>79</v>
      </c>
      <c r="I353" s="4" t="s">
        <v>80</v>
      </c>
      <c r="J353" s="4" t="s">
        <v>2</v>
      </c>
    </row>
    <row r="354" spans="1:10" ht="12.75">
      <c r="A354" s="1"/>
      <c r="B354" s="6" t="s">
        <v>249</v>
      </c>
      <c r="C354" s="6" t="s">
        <v>245</v>
      </c>
      <c r="D354" s="6" t="s">
        <v>248</v>
      </c>
      <c r="E354" s="6" t="s">
        <v>246</v>
      </c>
      <c r="F354" s="6"/>
      <c r="G354" s="6"/>
      <c r="H354" s="6"/>
      <c r="I354" s="6"/>
      <c r="J354" s="6"/>
    </row>
    <row r="355" spans="1:10" ht="12.75">
      <c r="A355" s="1" t="s">
        <v>47</v>
      </c>
      <c r="B355" s="11">
        <v>60392</v>
      </c>
      <c r="C355" s="11">
        <v>27500</v>
      </c>
      <c r="D355" s="11">
        <v>3628</v>
      </c>
      <c r="E355" s="11">
        <v>2592</v>
      </c>
      <c r="F355" s="11">
        <v>10381</v>
      </c>
      <c r="G355" s="11">
        <v>77</v>
      </c>
      <c r="H355" s="11">
        <v>364</v>
      </c>
      <c r="I355" s="11">
        <f>SUM(F355:H355)</f>
        <v>10822</v>
      </c>
      <c r="J355" s="13">
        <f>SUM(B355:E355)+I355</f>
        <v>104934</v>
      </c>
    </row>
    <row r="356" spans="1:10" ht="13.5" thickBot="1">
      <c r="A356" s="1" t="s">
        <v>48</v>
      </c>
      <c r="B356" s="15">
        <v>8132</v>
      </c>
      <c r="C356" s="15">
        <v>3960</v>
      </c>
      <c r="D356" s="15">
        <v>459</v>
      </c>
      <c r="E356" s="15">
        <v>225</v>
      </c>
      <c r="F356" s="15">
        <v>1767</v>
      </c>
      <c r="G356" s="15">
        <v>0</v>
      </c>
      <c r="H356" s="15">
        <v>4</v>
      </c>
      <c r="I356" s="15">
        <f>SUM(F356:H356)</f>
        <v>1771</v>
      </c>
      <c r="J356" s="16">
        <f>SUM(B356:E356)+I356</f>
        <v>14547</v>
      </c>
    </row>
    <row r="357" spans="1:10" ht="12.75">
      <c r="A357" s="2" t="s">
        <v>2</v>
      </c>
      <c r="B357" s="13">
        <f>SUM(B355:B356)</f>
        <v>68524</v>
      </c>
      <c r="C357" s="13">
        <f aca="true" t="shared" si="7" ref="C357:H357">SUM(C355:C356)</f>
        <v>31460</v>
      </c>
      <c r="D357" s="13">
        <f t="shared" si="7"/>
        <v>4087</v>
      </c>
      <c r="E357" s="13">
        <f t="shared" si="7"/>
        <v>2817</v>
      </c>
      <c r="F357" s="13">
        <f t="shared" si="7"/>
        <v>12148</v>
      </c>
      <c r="G357" s="13">
        <f>SUM(G355:G356)</f>
        <v>77</v>
      </c>
      <c r="H357" s="13">
        <f t="shared" si="7"/>
        <v>368</v>
      </c>
      <c r="I357" s="13">
        <f>SUM(I355:I356)</f>
        <v>12593</v>
      </c>
      <c r="J357" s="13">
        <f>SUM(B357:E357)+I357</f>
        <v>119481</v>
      </c>
    </row>
    <row r="358" spans="1:11" ht="12.75">
      <c r="A358" s="1"/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ht="12.75">
      <c r="A359" s="3" t="s">
        <v>3</v>
      </c>
      <c r="B359" s="12">
        <f>+B357+D357+E357</f>
        <v>75428</v>
      </c>
      <c r="C359" s="12">
        <f>+C357</f>
        <v>31460</v>
      </c>
      <c r="D359" s="11"/>
      <c r="E359" s="11"/>
      <c r="F359" s="11"/>
      <c r="G359" s="11"/>
      <c r="H359" s="11"/>
      <c r="I359" s="11"/>
      <c r="J359" s="11"/>
      <c r="K359" s="11"/>
    </row>
    <row r="361" spans="1:5" ht="12.75">
      <c r="A361" s="1" t="s">
        <v>154</v>
      </c>
      <c r="B361" s="1"/>
      <c r="C361" s="1"/>
      <c r="D361" s="1"/>
      <c r="E361" s="1"/>
    </row>
    <row r="362" spans="2:5" ht="12.75">
      <c r="B362" s="1"/>
      <c r="C362" s="1"/>
      <c r="D362" s="1"/>
      <c r="E362" s="1"/>
    </row>
    <row r="363" spans="1:11" ht="12.75">
      <c r="A363" s="1"/>
      <c r="B363" s="5" t="s">
        <v>327</v>
      </c>
      <c r="C363" s="5" t="s">
        <v>36</v>
      </c>
      <c r="D363" s="5" t="s">
        <v>36</v>
      </c>
      <c r="E363" s="5" t="s">
        <v>327</v>
      </c>
      <c r="F363" s="5" t="s">
        <v>36</v>
      </c>
      <c r="G363" s="7"/>
      <c r="H363" s="7"/>
      <c r="I363" s="7"/>
      <c r="J363" s="5" t="s">
        <v>1</v>
      </c>
      <c r="K363" s="7"/>
    </row>
    <row r="364" spans="1:11" ht="12.75">
      <c r="A364" s="1" t="s">
        <v>0</v>
      </c>
      <c r="B364" s="4" t="s">
        <v>328</v>
      </c>
      <c r="C364" s="4" t="s">
        <v>155</v>
      </c>
      <c r="D364" s="4" t="s">
        <v>155</v>
      </c>
      <c r="E364" s="4" t="s">
        <v>328</v>
      </c>
      <c r="F364" s="4" t="s">
        <v>155</v>
      </c>
      <c r="G364" s="4" t="s">
        <v>77</v>
      </c>
      <c r="H364" s="4" t="s">
        <v>78</v>
      </c>
      <c r="I364" s="4" t="s">
        <v>79</v>
      </c>
      <c r="J364" s="4" t="s">
        <v>80</v>
      </c>
      <c r="K364" s="4" t="s">
        <v>2</v>
      </c>
    </row>
    <row r="365" spans="1:11" ht="12.75">
      <c r="A365" s="1"/>
      <c r="B365" s="6" t="s">
        <v>249</v>
      </c>
      <c r="C365" s="6" t="s">
        <v>245</v>
      </c>
      <c r="D365" s="6" t="s">
        <v>247</v>
      </c>
      <c r="E365" s="6" t="s">
        <v>248</v>
      </c>
      <c r="F365" s="6" t="s">
        <v>246</v>
      </c>
      <c r="G365" s="6"/>
      <c r="H365" s="6"/>
      <c r="I365" s="6"/>
      <c r="J365" s="6"/>
      <c r="K365" s="6"/>
    </row>
    <row r="366" spans="1:11" ht="12.75">
      <c r="A366" s="1" t="s">
        <v>50</v>
      </c>
      <c r="B366" s="11">
        <v>34395</v>
      </c>
      <c r="C366" s="11">
        <v>35470</v>
      </c>
      <c r="D366" s="11">
        <v>5157</v>
      </c>
      <c r="E366" s="11">
        <v>2797</v>
      </c>
      <c r="F366" s="11">
        <v>1610</v>
      </c>
      <c r="G366" s="11">
        <v>5440</v>
      </c>
      <c r="H366" s="11">
        <v>22</v>
      </c>
      <c r="I366" s="11">
        <v>31</v>
      </c>
      <c r="J366" s="11">
        <f>SUM(G366:I366)</f>
        <v>5493</v>
      </c>
      <c r="K366" s="13">
        <f>SUM(B366:F366)+J366</f>
        <v>84922</v>
      </c>
    </row>
    <row r="367" spans="1:11" ht="12.75">
      <c r="A367" s="1" t="s">
        <v>47</v>
      </c>
      <c r="B367" s="11">
        <v>9026</v>
      </c>
      <c r="C367" s="11">
        <v>6903</v>
      </c>
      <c r="D367" s="11">
        <v>1190</v>
      </c>
      <c r="E367" s="11">
        <v>527</v>
      </c>
      <c r="F367" s="11">
        <v>388</v>
      </c>
      <c r="G367" s="11">
        <v>2745</v>
      </c>
      <c r="H367" s="11">
        <v>9</v>
      </c>
      <c r="I367" s="11">
        <v>16</v>
      </c>
      <c r="J367" s="11">
        <f>SUM(G367:I367)</f>
        <v>2770</v>
      </c>
      <c r="K367" s="13">
        <f>SUM(B367:F367)+J367</f>
        <v>20804</v>
      </c>
    </row>
    <row r="368" spans="1:11" ht="13.5" thickBot="1">
      <c r="A368" s="1" t="s">
        <v>156</v>
      </c>
      <c r="B368" s="15">
        <v>2705</v>
      </c>
      <c r="C368" s="15">
        <v>3569</v>
      </c>
      <c r="D368" s="15">
        <v>375</v>
      </c>
      <c r="E368" s="15">
        <v>296</v>
      </c>
      <c r="F368" s="15">
        <v>259</v>
      </c>
      <c r="G368" s="15">
        <v>404</v>
      </c>
      <c r="H368" s="15">
        <v>12</v>
      </c>
      <c r="I368" s="15">
        <v>3</v>
      </c>
      <c r="J368" s="15">
        <f>SUM(G368:I368)</f>
        <v>419</v>
      </c>
      <c r="K368" s="16">
        <f>SUM(B368:F368)+J368</f>
        <v>7623</v>
      </c>
    </row>
    <row r="369" spans="1:11" ht="12.75">
      <c r="A369" s="2" t="s">
        <v>2</v>
      </c>
      <c r="B369" s="13">
        <f aca="true" t="shared" si="8" ref="B369:J369">SUM(B366:B368)</f>
        <v>46126</v>
      </c>
      <c r="C369" s="13">
        <f t="shared" si="8"/>
        <v>45942</v>
      </c>
      <c r="D369" s="13">
        <f t="shared" si="8"/>
        <v>6722</v>
      </c>
      <c r="E369" s="13">
        <f t="shared" si="8"/>
        <v>3620</v>
      </c>
      <c r="F369" s="13">
        <f t="shared" si="8"/>
        <v>2257</v>
      </c>
      <c r="G369" s="13">
        <f t="shared" si="8"/>
        <v>8589</v>
      </c>
      <c r="H369" s="13">
        <f t="shared" si="8"/>
        <v>43</v>
      </c>
      <c r="I369" s="13">
        <f t="shared" si="8"/>
        <v>50</v>
      </c>
      <c r="J369" s="13">
        <f t="shared" si="8"/>
        <v>8682</v>
      </c>
      <c r="K369" s="13">
        <f>SUM(B369:F369)+J369</f>
        <v>113349</v>
      </c>
    </row>
    <row r="370" spans="1:10" ht="12.75">
      <c r="A370" s="1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ht="12.75">
      <c r="A371" s="3" t="s">
        <v>3</v>
      </c>
      <c r="B371" s="12">
        <f>+B369+E369</f>
        <v>49746</v>
      </c>
      <c r="C371" s="12">
        <f>+C369+D369+F369</f>
        <v>54921</v>
      </c>
      <c r="D371" s="11"/>
      <c r="E371" s="11"/>
      <c r="F371" s="11"/>
      <c r="G371" s="11"/>
      <c r="H371" s="11"/>
      <c r="I371" s="11"/>
      <c r="J371" s="11"/>
    </row>
    <row r="373" spans="1:4" ht="12.75">
      <c r="A373" s="1" t="s">
        <v>157</v>
      </c>
      <c r="B373" s="1"/>
      <c r="C373" s="1"/>
      <c r="D373" s="1"/>
    </row>
    <row r="374" spans="2:4" ht="12.75">
      <c r="B374" s="1"/>
      <c r="C374" s="1"/>
      <c r="D374" s="1"/>
    </row>
    <row r="375" spans="1:12" ht="12.75">
      <c r="A375" s="1"/>
      <c r="B375" s="5" t="s">
        <v>329</v>
      </c>
      <c r="C375" s="5" t="s">
        <v>331</v>
      </c>
      <c r="D375" s="5" t="s">
        <v>331</v>
      </c>
      <c r="E375" s="5" t="s">
        <v>329</v>
      </c>
      <c r="F375" s="5" t="s">
        <v>331</v>
      </c>
      <c r="G375" s="5" t="s">
        <v>329</v>
      </c>
      <c r="H375" s="7"/>
      <c r="I375" s="7"/>
      <c r="J375" s="7"/>
      <c r="K375" s="5" t="s">
        <v>1</v>
      </c>
      <c r="L375" s="7"/>
    </row>
    <row r="376" spans="1:12" ht="12.75">
      <c r="A376" s="1" t="s">
        <v>0</v>
      </c>
      <c r="B376" s="4" t="s">
        <v>330</v>
      </c>
      <c r="C376" s="4" t="s">
        <v>235</v>
      </c>
      <c r="D376" s="4" t="s">
        <v>235</v>
      </c>
      <c r="E376" s="4" t="s">
        <v>330</v>
      </c>
      <c r="F376" s="4" t="s">
        <v>235</v>
      </c>
      <c r="G376" s="4" t="s">
        <v>330</v>
      </c>
      <c r="H376" s="4" t="s">
        <v>77</v>
      </c>
      <c r="I376" s="4" t="s">
        <v>78</v>
      </c>
      <c r="J376" s="4" t="s">
        <v>79</v>
      </c>
      <c r="K376" s="4" t="s">
        <v>80</v>
      </c>
      <c r="L376" s="4" t="s">
        <v>2</v>
      </c>
    </row>
    <row r="377" spans="1:12" ht="12.75">
      <c r="A377" s="1"/>
      <c r="B377" s="6" t="s">
        <v>249</v>
      </c>
      <c r="C377" s="6" t="s">
        <v>245</v>
      </c>
      <c r="D377" s="6" t="s">
        <v>247</v>
      </c>
      <c r="E377" s="6" t="s">
        <v>248</v>
      </c>
      <c r="F377" s="6" t="s">
        <v>246</v>
      </c>
      <c r="G377" s="6" t="s">
        <v>250</v>
      </c>
      <c r="H377" s="6"/>
      <c r="I377" s="6"/>
      <c r="J377" s="6"/>
      <c r="K377" s="6"/>
      <c r="L377" s="6"/>
    </row>
    <row r="378" spans="1:12" ht="12.75">
      <c r="A378" s="1" t="s">
        <v>49</v>
      </c>
      <c r="B378" s="11">
        <v>3078</v>
      </c>
      <c r="C378" s="11">
        <v>4370</v>
      </c>
      <c r="D378" s="11">
        <v>768</v>
      </c>
      <c r="E378" s="11">
        <v>280</v>
      </c>
      <c r="F378" s="11">
        <v>325</v>
      </c>
      <c r="G378" s="11">
        <v>107</v>
      </c>
      <c r="H378" s="11">
        <v>577</v>
      </c>
      <c r="I378" s="11">
        <v>1</v>
      </c>
      <c r="J378" s="11">
        <v>3</v>
      </c>
      <c r="K378" s="11">
        <f>SUM(H378:J378)</f>
        <v>581</v>
      </c>
      <c r="L378" s="13">
        <f>SUM(B378:G378)+K378</f>
        <v>9509</v>
      </c>
    </row>
    <row r="379" spans="1:12" ht="12.75">
      <c r="A379" s="1" t="s">
        <v>231</v>
      </c>
      <c r="B379" s="11">
        <v>9300</v>
      </c>
      <c r="C379" s="11">
        <v>12827</v>
      </c>
      <c r="D379" s="11">
        <v>2191</v>
      </c>
      <c r="E379" s="11">
        <v>943</v>
      </c>
      <c r="F379" s="11">
        <v>743</v>
      </c>
      <c r="G379" s="11">
        <v>233</v>
      </c>
      <c r="H379" s="11">
        <v>1638</v>
      </c>
      <c r="I379" s="11">
        <v>0</v>
      </c>
      <c r="J379" s="11">
        <v>14</v>
      </c>
      <c r="K379" s="11">
        <f>SUM(H379:J379)</f>
        <v>1652</v>
      </c>
      <c r="L379" s="13">
        <f>SUM(B379:G379)+K379</f>
        <v>27889</v>
      </c>
    </row>
    <row r="380" spans="1:12" ht="13.5" thickBot="1">
      <c r="A380" s="1" t="s">
        <v>48</v>
      </c>
      <c r="B380" s="15">
        <v>44986</v>
      </c>
      <c r="C380" s="15">
        <v>37454</v>
      </c>
      <c r="D380" s="15">
        <v>4638</v>
      </c>
      <c r="E380" s="15">
        <v>2293</v>
      </c>
      <c r="F380" s="15">
        <v>1675</v>
      </c>
      <c r="G380" s="15">
        <v>1105</v>
      </c>
      <c r="H380" s="15">
        <v>7318</v>
      </c>
      <c r="I380" s="15">
        <v>0</v>
      </c>
      <c r="J380" s="15">
        <v>28</v>
      </c>
      <c r="K380" s="15">
        <f>SUM(H380:J380)</f>
        <v>7346</v>
      </c>
      <c r="L380" s="16">
        <f>SUM(B380:G380)+K380</f>
        <v>99497</v>
      </c>
    </row>
    <row r="381" spans="1:12" ht="12.75">
      <c r="A381" s="2" t="s">
        <v>2</v>
      </c>
      <c r="B381" s="13">
        <f aca="true" t="shared" si="9" ref="B381:K381">SUM(B378:B380)</f>
        <v>57364</v>
      </c>
      <c r="C381" s="13">
        <f t="shared" si="9"/>
        <v>54651</v>
      </c>
      <c r="D381" s="13">
        <f t="shared" si="9"/>
        <v>7597</v>
      </c>
      <c r="E381" s="13">
        <f t="shared" si="9"/>
        <v>3516</v>
      </c>
      <c r="F381" s="13">
        <f t="shared" si="9"/>
        <v>2743</v>
      </c>
      <c r="G381" s="13">
        <f t="shared" si="9"/>
        <v>1445</v>
      </c>
      <c r="H381" s="13">
        <f t="shared" si="9"/>
        <v>9533</v>
      </c>
      <c r="I381" s="13">
        <f t="shared" si="9"/>
        <v>1</v>
      </c>
      <c r="J381" s="13">
        <f t="shared" si="9"/>
        <v>45</v>
      </c>
      <c r="K381" s="13">
        <f t="shared" si="9"/>
        <v>9579</v>
      </c>
      <c r="L381" s="13">
        <f>SUM(B381:G381)+K381</f>
        <v>136895</v>
      </c>
    </row>
    <row r="382" spans="1:9" ht="12.75">
      <c r="A382" s="1"/>
      <c r="B382" s="11"/>
      <c r="C382" s="11"/>
      <c r="D382" s="11"/>
      <c r="E382" s="11"/>
      <c r="F382" s="11"/>
      <c r="G382" s="11"/>
      <c r="H382" s="11"/>
      <c r="I382" s="11"/>
    </row>
    <row r="383" spans="1:9" ht="12.75">
      <c r="A383" s="3" t="s">
        <v>3</v>
      </c>
      <c r="B383" s="12">
        <f>+B381+E381+G381</f>
        <v>62325</v>
      </c>
      <c r="C383" s="12">
        <f>+C381+D381+F381</f>
        <v>64991</v>
      </c>
      <c r="D383" s="11"/>
      <c r="E383" s="11"/>
      <c r="F383" s="11"/>
      <c r="G383" s="11"/>
      <c r="H383" s="11"/>
      <c r="I383" s="11"/>
    </row>
    <row r="385" spans="1:6" ht="12.75">
      <c r="A385" s="1" t="s">
        <v>158</v>
      </c>
      <c r="B385" s="1"/>
      <c r="C385" s="1"/>
      <c r="D385" s="1"/>
      <c r="E385" s="1"/>
      <c r="F385" s="1"/>
    </row>
    <row r="386" spans="2:6" ht="12.75">
      <c r="B386" s="1"/>
      <c r="C386" s="1"/>
      <c r="D386" s="1"/>
      <c r="E386" s="1"/>
      <c r="F386" s="1"/>
    </row>
    <row r="387" spans="1:11" ht="12.75">
      <c r="A387" s="1"/>
      <c r="B387" s="5" t="s">
        <v>332</v>
      </c>
      <c r="C387" s="5" t="s">
        <v>159</v>
      </c>
      <c r="D387" s="5" t="s">
        <v>334</v>
      </c>
      <c r="E387" s="5" t="s">
        <v>332</v>
      </c>
      <c r="F387" s="5" t="s">
        <v>159</v>
      </c>
      <c r="G387" s="7"/>
      <c r="H387" s="7"/>
      <c r="I387" s="7"/>
      <c r="J387" s="5" t="s">
        <v>1</v>
      </c>
      <c r="K387" s="7"/>
    </row>
    <row r="388" spans="1:11" ht="12.75">
      <c r="A388" s="1" t="s">
        <v>0</v>
      </c>
      <c r="B388" s="4" t="s">
        <v>333</v>
      </c>
      <c r="C388" s="4" t="s">
        <v>160</v>
      </c>
      <c r="D388" s="4" t="s">
        <v>335</v>
      </c>
      <c r="E388" s="4" t="s">
        <v>333</v>
      </c>
      <c r="F388" s="4" t="s">
        <v>160</v>
      </c>
      <c r="G388" s="4" t="s">
        <v>77</v>
      </c>
      <c r="H388" s="4" t="s">
        <v>78</v>
      </c>
      <c r="I388" s="4" t="s">
        <v>79</v>
      </c>
      <c r="J388" s="4" t="s">
        <v>80</v>
      </c>
      <c r="K388" s="4" t="s">
        <v>2</v>
      </c>
    </row>
    <row r="389" spans="1:11" ht="12.75">
      <c r="A389" s="1"/>
      <c r="B389" s="6" t="s">
        <v>249</v>
      </c>
      <c r="C389" s="6" t="s">
        <v>245</v>
      </c>
      <c r="D389" s="6" t="s">
        <v>247</v>
      </c>
      <c r="E389" s="6" t="s">
        <v>248</v>
      </c>
      <c r="F389" s="6" t="s">
        <v>246</v>
      </c>
      <c r="G389" s="6"/>
      <c r="H389" s="6"/>
      <c r="I389" s="6"/>
      <c r="J389" s="6"/>
      <c r="K389" s="6"/>
    </row>
    <row r="390" spans="1:11" ht="12.75">
      <c r="A390" s="1" t="s">
        <v>49</v>
      </c>
      <c r="B390" s="11">
        <v>42135</v>
      </c>
      <c r="C390" s="11">
        <v>41652</v>
      </c>
      <c r="D390" s="11">
        <v>15202</v>
      </c>
      <c r="E390" s="11">
        <v>4634</v>
      </c>
      <c r="F390" s="11">
        <v>3802</v>
      </c>
      <c r="G390" s="11">
        <v>7666</v>
      </c>
      <c r="H390" s="11">
        <v>9</v>
      </c>
      <c r="I390" s="11">
        <v>31</v>
      </c>
      <c r="J390" s="11">
        <f>SUM(G390:I390)</f>
        <v>7706</v>
      </c>
      <c r="K390" s="13">
        <f>SUM(B390:F390)+J390</f>
        <v>115131</v>
      </c>
    </row>
    <row r="391" spans="1:11" ht="13.5" thickBot="1">
      <c r="A391" s="1" t="s">
        <v>231</v>
      </c>
      <c r="B391" s="15">
        <v>6179</v>
      </c>
      <c r="C391" s="15">
        <v>5510</v>
      </c>
      <c r="D391" s="15">
        <v>2098</v>
      </c>
      <c r="E391" s="15">
        <v>614</v>
      </c>
      <c r="F391" s="15">
        <v>502</v>
      </c>
      <c r="G391" s="15">
        <v>1705</v>
      </c>
      <c r="H391" s="15">
        <v>0</v>
      </c>
      <c r="I391" s="15">
        <v>6</v>
      </c>
      <c r="J391" s="15">
        <f>SUM(G391:I391)</f>
        <v>1711</v>
      </c>
      <c r="K391" s="16">
        <f>SUM(B391:F391)+J391</f>
        <v>16614</v>
      </c>
    </row>
    <row r="392" spans="1:11" ht="12.75">
      <c r="A392" s="2" t="s">
        <v>2</v>
      </c>
      <c r="B392" s="13">
        <f>SUM(B390:B391)</f>
        <v>48314</v>
      </c>
      <c r="C392" s="13">
        <f>SUM(C390:C391)</f>
        <v>47162</v>
      </c>
      <c r="D392" s="13">
        <f aca="true" t="shared" si="10" ref="D392:I392">SUM(D390:D391)</f>
        <v>17300</v>
      </c>
      <c r="E392" s="13">
        <f t="shared" si="10"/>
        <v>5248</v>
      </c>
      <c r="F392" s="13">
        <f t="shared" si="10"/>
        <v>4304</v>
      </c>
      <c r="G392" s="13">
        <f t="shared" si="10"/>
        <v>9371</v>
      </c>
      <c r="H392" s="13">
        <f>SUM(H390:H391)</f>
        <v>9</v>
      </c>
      <c r="I392" s="13">
        <f t="shared" si="10"/>
        <v>37</v>
      </c>
      <c r="J392" s="13">
        <f>SUM(J390:J391)</f>
        <v>9417</v>
      </c>
      <c r="K392" s="13">
        <f>SUM(B392:F392)+J392</f>
        <v>131745</v>
      </c>
    </row>
    <row r="393" spans="1:11" ht="12.75">
      <c r="A393" s="1"/>
      <c r="B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12.75">
      <c r="A394" s="3" t="s">
        <v>3</v>
      </c>
      <c r="B394" s="12">
        <f>+B392+E392</f>
        <v>53562</v>
      </c>
      <c r="C394" s="12">
        <f>+C392+F392</f>
        <v>51466</v>
      </c>
      <c r="D394" s="12">
        <f>+D392</f>
        <v>17300</v>
      </c>
      <c r="E394" s="11"/>
      <c r="F394" s="11"/>
      <c r="G394" s="11"/>
      <c r="H394" s="11"/>
      <c r="I394" s="11"/>
      <c r="J394" s="11"/>
      <c r="K394" s="11"/>
    </row>
    <row r="396" spans="1:4" ht="12.75">
      <c r="A396" s="1" t="s">
        <v>161</v>
      </c>
      <c r="B396" s="1"/>
      <c r="C396" s="1"/>
      <c r="D396" s="1"/>
    </row>
    <row r="397" spans="2:4" ht="12.75">
      <c r="B397" s="1"/>
      <c r="C397" s="1"/>
      <c r="D397" s="1"/>
    </row>
    <row r="398" spans="1:9" ht="12.75">
      <c r="A398" s="1"/>
      <c r="B398" s="5" t="s">
        <v>66</v>
      </c>
      <c r="C398" s="5" t="s">
        <v>66</v>
      </c>
      <c r="D398" s="5" t="s">
        <v>66</v>
      </c>
      <c r="E398" s="7"/>
      <c r="F398" s="7"/>
      <c r="G398" s="7"/>
      <c r="H398" s="5" t="s">
        <v>1</v>
      </c>
      <c r="I398" s="7"/>
    </row>
    <row r="399" spans="1:9" ht="12.75">
      <c r="A399" s="1" t="s">
        <v>0</v>
      </c>
      <c r="B399" s="4" t="s">
        <v>162</v>
      </c>
      <c r="C399" s="4" t="s">
        <v>162</v>
      </c>
      <c r="D399" s="4" t="s">
        <v>162</v>
      </c>
      <c r="E399" s="4" t="s">
        <v>77</v>
      </c>
      <c r="F399" s="4" t="s">
        <v>78</v>
      </c>
      <c r="G399" s="4" t="s">
        <v>79</v>
      </c>
      <c r="H399" s="4" t="s">
        <v>80</v>
      </c>
      <c r="I399" s="4" t="s">
        <v>2</v>
      </c>
    </row>
    <row r="400" spans="1:9" ht="12.75">
      <c r="A400" s="1"/>
      <c r="B400" s="6" t="s">
        <v>245</v>
      </c>
      <c r="C400" s="6" t="s">
        <v>247</v>
      </c>
      <c r="D400" s="6" t="s">
        <v>246</v>
      </c>
      <c r="E400" s="6"/>
      <c r="F400" s="6"/>
      <c r="G400" s="6"/>
      <c r="H400" s="6"/>
      <c r="I400" s="6"/>
    </row>
    <row r="401" spans="1:9" ht="12.75">
      <c r="A401" s="1" t="s">
        <v>13</v>
      </c>
      <c r="B401" s="11">
        <v>13143</v>
      </c>
      <c r="C401" s="11">
        <v>2008</v>
      </c>
      <c r="D401" s="11">
        <v>2531</v>
      </c>
      <c r="E401" s="11">
        <v>10966</v>
      </c>
      <c r="F401" s="11">
        <v>30</v>
      </c>
      <c r="G401" s="11">
        <v>50</v>
      </c>
      <c r="H401" s="11">
        <f>SUM(E401:G401)</f>
        <v>11046</v>
      </c>
      <c r="I401" s="13">
        <f>SUM(B401:D401)+H401</f>
        <v>28728</v>
      </c>
    </row>
    <row r="402" spans="1:9" ht="12.75">
      <c r="A402" s="1" t="s">
        <v>51</v>
      </c>
      <c r="B402" s="11">
        <v>3877</v>
      </c>
      <c r="C402" s="11">
        <v>387</v>
      </c>
      <c r="D402" s="11">
        <v>508</v>
      </c>
      <c r="E402" s="11">
        <v>1391</v>
      </c>
      <c r="F402" s="11">
        <v>0</v>
      </c>
      <c r="G402" s="11">
        <v>0</v>
      </c>
      <c r="H402" s="11">
        <f>SUM(E402:G402)</f>
        <v>1391</v>
      </c>
      <c r="I402" s="13">
        <f>SUM(B402:D402)+H402</f>
        <v>6163</v>
      </c>
    </row>
    <row r="403" spans="1:9" ht="12.75">
      <c r="A403" s="1" t="s">
        <v>50</v>
      </c>
      <c r="B403" s="11">
        <v>28103</v>
      </c>
      <c r="C403" s="11">
        <v>4895</v>
      </c>
      <c r="D403" s="11">
        <v>4664</v>
      </c>
      <c r="E403" s="11">
        <v>21073</v>
      </c>
      <c r="F403" s="11">
        <v>67</v>
      </c>
      <c r="G403" s="11">
        <v>122</v>
      </c>
      <c r="H403" s="11">
        <f>SUM(E403:G403)</f>
        <v>21262</v>
      </c>
      <c r="I403" s="13">
        <f>SUM(B403:D403)+H403</f>
        <v>58924</v>
      </c>
    </row>
    <row r="404" spans="1:9" ht="13.5" thickBot="1">
      <c r="A404" s="1" t="s">
        <v>156</v>
      </c>
      <c r="B404" s="15">
        <v>8637</v>
      </c>
      <c r="C404" s="15">
        <v>1217</v>
      </c>
      <c r="D404" s="15">
        <v>2908</v>
      </c>
      <c r="E404" s="15">
        <v>8272</v>
      </c>
      <c r="F404" s="15">
        <v>2</v>
      </c>
      <c r="G404" s="15">
        <v>192</v>
      </c>
      <c r="H404" s="15">
        <f>SUM(E404:G404)</f>
        <v>8466</v>
      </c>
      <c r="I404" s="16">
        <f>SUM(B404:D404)+H404</f>
        <v>21228</v>
      </c>
    </row>
    <row r="405" spans="1:9" ht="12.75">
      <c r="A405" s="2" t="s">
        <v>2</v>
      </c>
      <c r="B405" s="13">
        <f aca="true" t="shared" si="11" ref="B405:H405">SUM(B401:B404)</f>
        <v>53760</v>
      </c>
      <c r="C405" s="13">
        <f t="shared" si="11"/>
        <v>8507</v>
      </c>
      <c r="D405" s="13">
        <f t="shared" si="11"/>
        <v>10611</v>
      </c>
      <c r="E405" s="13">
        <f t="shared" si="11"/>
        <v>41702</v>
      </c>
      <c r="F405" s="13">
        <f t="shared" si="11"/>
        <v>99</v>
      </c>
      <c r="G405" s="13">
        <f t="shared" si="11"/>
        <v>364</v>
      </c>
      <c r="H405" s="13">
        <f t="shared" si="11"/>
        <v>42165</v>
      </c>
      <c r="I405" s="13">
        <f>SUM(B405:D405)+H405</f>
        <v>115043</v>
      </c>
    </row>
    <row r="406" spans="1:9" ht="12.75">
      <c r="A406" s="1"/>
      <c r="B406" s="11"/>
      <c r="C406" s="11"/>
      <c r="D406" s="11"/>
      <c r="E406" s="11"/>
      <c r="F406" s="11"/>
      <c r="G406" s="11"/>
      <c r="H406" s="11"/>
      <c r="I406" s="11"/>
    </row>
    <row r="407" spans="1:9" ht="12.75">
      <c r="A407" s="3" t="s">
        <v>3</v>
      </c>
      <c r="B407" s="12">
        <f>+B405+C405+D405</f>
        <v>72878</v>
      </c>
      <c r="C407" s="11"/>
      <c r="D407" s="11"/>
      <c r="E407" s="11"/>
      <c r="F407" s="11"/>
      <c r="G407" s="11"/>
      <c r="H407" s="11"/>
      <c r="I407" s="11"/>
    </row>
    <row r="409" spans="1:6" ht="12.75">
      <c r="A409" s="1" t="s">
        <v>163</v>
      </c>
      <c r="B409" s="1"/>
      <c r="C409" s="1"/>
      <c r="D409" s="1"/>
      <c r="E409" s="1"/>
      <c r="F409" s="1"/>
    </row>
    <row r="410" spans="1:6" ht="12.75">
      <c r="A410" s="1" t="s">
        <v>0</v>
      </c>
      <c r="B410" s="1"/>
      <c r="C410" s="1"/>
      <c r="D410" s="1"/>
      <c r="E410" s="1"/>
      <c r="F410" s="1"/>
    </row>
    <row r="411" spans="1:10" ht="12.75">
      <c r="A411" s="1"/>
      <c r="B411" s="5" t="s">
        <v>236</v>
      </c>
      <c r="C411" s="5" t="s">
        <v>338</v>
      </c>
      <c r="D411" s="5" t="s">
        <v>338</v>
      </c>
      <c r="E411" s="5" t="s">
        <v>164</v>
      </c>
      <c r="F411" s="7"/>
      <c r="G411" s="7"/>
      <c r="H411" s="7"/>
      <c r="I411" s="5" t="s">
        <v>1</v>
      </c>
      <c r="J411" s="7"/>
    </row>
    <row r="412" spans="1:10" ht="12.75">
      <c r="A412" s="1" t="s">
        <v>0</v>
      </c>
      <c r="B412" s="4" t="s">
        <v>337</v>
      </c>
      <c r="C412" s="4" t="s">
        <v>339</v>
      </c>
      <c r="D412" s="4" t="s">
        <v>339</v>
      </c>
      <c r="E412" s="4" t="s">
        <v>165</v>
      </c>
      <c r="F412" s="4" t="s">
        <v>77</v>
      </c>
      <c r="G412" s="4" t="s">
        <v>78</v>
      </c>
      <c r="H412" s="4" t="s">
        <v>79</v>
      </c>
      <c r="I412" s="4" t="s">
        <v>80</v>
      </c>
      <c r="J412" s="4" t="s">
        <v>2</v>
      </c>
    </row>
    <row r="413" spans="1:10" ht="12.75">
      <c r="A413" s="1"/>
      <c r="B413" s="6" t="s">
        <v>249</v>
      </c>
      <c r="C413" s="6" t="s">
        <v>245</v>
      </c>
      <c r="D413" s="6" t="s">
        <v>247</v>
      </c>
      <c r="E413" s="6" t="s">
        <v>246</v>
      </c>
      <c r="F413" s="6"/>
      <c r="G413" s="6"/>
      <c r="H413" s="6"/>
      <c r="I413" s="6"/>
      <c r="J413" s="6"/>
    </row>
    <row r="414" spans="1:10" ht="12.75">
      <c r="A414" s="1" t="s">
        <v>10</v>
      </c>
      <c r="B414" s="11">
        <v>13403</v>
      </c>
      <c r="C414" s="11">
        <v>10253</v>
      </c>
      <c r="D414" s="11">
        <v>1773</v>
      </c>
      <c r="E414" s="11">
        <v>1989</v>
      </c>
      <c r="F414" s="11">
        <v>1716</v>
      </c>
      <c r="G414" s="11">
        <v>18</v>
      </c>
      <c r="H414" s="11">
        <v>7</v>
      </c>
      <c r="I414" s="11">
        <f>SUM(F414:H414)</f>
        <v>1741</v>
      </c>
      <c r="J414" s="13">
        <f>SUM(B414:E414)+I414</f>
        <v>29159</v>
      </c>
    </row>
    <row r="415" spans="1:10" ht="12.75">
      <c r="A415" s="1" t="s">
        <v>52</v>
      </c>
      <c r="B415" s="11">
        <v>17145</v>
      </c>
      <c r="C415" s="11">
        <v>20190</v>
      </c>
      <c r="D415" s="11">
        <v>4006</v>
      </c>
      <c r="E415" s="11">
        <v>8119</v>
      </c>
      <c r="F415" s="11">
        <v>4305</v>
      </c>
      <c r="G415" s="11">
        <v>7</v>
      </c>
      <c r="H415" s="11">
        <v>0</v>
      </c>
      <c r="I415" s="11">
        <f>SUM(F415:H415)</f>
        <v>4312</v>
      </c>
      <c r="J415" s="13">
        <f>SUM(B415:E415)+I415</f>
        <v>53772</v>
      </c>
    </row>
    <row r="416" spans="1:10" ht="12.75">
      <c r="A416" s="1" t="s">
        <v>53</v>
      </c>
      <c r="B416" s="11">
        <v>15866</v>
      </c>
      <c r="C416" s="11">
        <v>20437</v>
      </c>
      <c r="D416" s="11">
        <v>3125</v>
      </c>
      <c r="E416" s="11">
        <v>10429</v>
      </c>
      <c r="F416" s="11">
        <v>3760</v>
      </c>
      <c r="G416" s="11">
        <v>0</v>
      </c>
      <c r="H416" s="11">
        <v>16</v>
      </c>
      <c r="I416" s="11">
        <f>SUM(F416:H416)</f>
        <v>3776</v>
      </c>
      <c r="J416" s="13">
        <f>SUM(B416:E416)+I416</f>
        <v>53633</v>
      </c>
    </row>
    <row r="417" spans="1:10" ht="13.5" thickBot="1">
      <c r="A417" s="1" t="s">
        <v>336</v>
      </c>
      <c r="B417" s="15">
        <v>608</v>
      </c>
      <c r="C417" s="15">
        <v>854</v>
      </c>
      <c r="D417" s="15">
        <v>218</v>
      </c>
      <c r="E417" s="15">
        <v>392</v>
      </c>
      <c r="F417" s="15">
        <v>113</v>
      </c>
      <c r="G417" s="15">
        <v>0</v>
      </c>
      <c r="H417" s="15">
        <v>0</v>
      </c>
      <c r="I417" s="15">
        <f>SUM(F417:H417)</f>
        <v>113</v>
      </c>
      <c r="J417" s="16">
        <f>SUM(B417:E417)+I417</f>
        <v>2185</v>
      </c>
    </row>
    <row r="418" spans="1:10" ht="12.75">
      <c r="A418" s="2" t="s">
        <v>2</v>
      </c>
      <c r="B418" s="13">
        <f aca="true" t="shared" si="12" ref="B418:I418">SUM(B414:B417)</f>
        <v>47022</v>
      </c>
      <c r="C418" s="13">
        <f t="shared" si="12"/>
        <v>51734</v>
      </c>
      <c r="D418" s="13">
        <f t="shared" si="12"/>
        <v>9122</v>
      </c>
      <c r="E418" s="13">
        <f t="shared" si="12"/>
        <v>20929</v>
      </c>
      <c r="F418" s="13">
        <f t="shared" si="12"/>
        <v>9894</v>
      </c>
      <c r="G418" s="13">
        <f t="shared" si="12"/>
        <v>25</v>
      </c>
      <c r="H418" s="13">
        <f t="shared" si="12"/>
        <v>23</v>
      </c>
      <c r="I418" s="13">
        <f t="shared" si="12"/>
        <v>9942</v>
      </c>
      <c r="J418" s="13">
        <f>SUM(B418:E418)+I418</f>
        <v>138749</v>
      </c>
    </row>
    <row r="419" spans="1:10" ht="12.75">
      <c r="A419" s="1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ht="12.75">
      <c r="A420" s="3" t="s">
        <v>3</v>
      </c>
      <c r="B420" s="12">
        <f>+B418</f>
        <v>47022</v>
      </c>
      <c r="C420" s="12">
        <f>+C418+D418</f>
        <v>60856</v>
      </c>
      <c r="D420" s="14"/>
      <c r="E420" s="12">
        <f>+E418</f>
        <v>20929</v>
      </c>
      <c r="F420" s="11"/>
      <c r="G420" s="11"/>
      <c r="H420" s="11"/>
      <c r="I420" s="11"/>
      <c r="J420" s="11"/>
    </row>
    <row r="422" spans="1:6" ht="12.75">
      <c r="A422" s="1" t="s">
        <v>166</v>
      </c>
      <c r="B422" s="1"/>
      <c r="C422" s="1"/>
      <c r="D422" s="1"/>
      <c r="E422" s="1"/>
      <c r="F422" s="1"/>
    </row>
    <row r="423" spans="2:6" ht="12.75">
      <c r="B423" s="1"/>
      <c r="C423" s="1"/>
      <c r="D423" s="1"/>
      <c r="E423" s="1"/>
      <c r="F423" s="1"/>
    </row>
    <row r="424" spans="1:10" ht="12.75">
      <c r="A424" s="1"/>
      <c r="B424" s="5" t="s">
        <v>173</v>
      </c>
      <c r="C424" s="5" t="s">
        <v>173</v>
      </c>
      <c r="D424" s="5" t="s">
        <v>173</v>
      </c>
      <c r="E424" s="5" t="s">
        <v>340</v>
      </c>
      <c r="F424" s="7"/>
      <c r="G424" s="7"/>
      <c r="H424" s="7"/>
      <c r="I424" s="5" t="s">
        <v>1</v>
      </c>
      <c r="J424" s="7"/>
    </row>
    <row r="425" spans="1:10" ht="12.75">
      <c r="A425" s="1" t="s">
        <v>0</v>
      </c>
      <c r="B425" s="4" t="s">
        <v>174</v>
      </c>
      <c r="C425" s="4" t="s">
        <v>174</v>
      </c>
      <c r="D425" s="4" t="s">
        <v>174</v>
      </c>
      <c r="E425" s="4" t="s">
        <v>341</v>
      </c>
      <c r="F425" s="4" t="s">
        <v>77</v>
      </c>
      <c r="G425" s="4" t="s">
        <v>78</v>
      </c>
      <c r="H425" s="4" t="s">
        <v>79</v>
      </c>
      <c r="I425" s="4" t="s">
        <v>80</v>
      </c>
      <c r="J425" s="4" t="s">
        <v>2</v>
      </c>
    </row>
    <row r="426" spans="1:10" ht="12.75">
      <c r="A426" s="1"/>
      <c r="B426" s="6" t="s">
        <v>249</v>
      </c>
      <c r="C426" s="6" t="s">
        <v>248</v>
      </c>
      <c r="D426" s="6" t="s">
        <v>246</v>
      </c>
      <c r="E426" s="6" t="s">
        <v>250</v>
      </c>
      <c r="F426" s="6"/>
      <c r="G426" s="6"/>
      <c r="H426" s="6"/>
      <c r="I426" s="6"/>
      <c r="J426" s="6"/>
    </row>
    <row r="427" spans="1:10" ht="12.75">
      <c r="A427" s="1" t="s">
        <v>237</v>
      </c>
      <c r="B427" s="11">
        <v>66401</v>
      </c>
      <c r="C427" s="11">
        <v>4523</v>
      </c>
      <c r="D427" s="11">
        <v>4379</v>
      </c>
      <c r="E427" s="11">
        <v>7742</v>
      </c>
      <c r="F427" s="11">
        <v>20958</v>
      </c>
      <c r="G427" s="11">
        <v>26</v>
      </c>
      <c r="H427" s="11">
        <v>248</v>
      </c>
      <c r="I427" s="11">
        <f>SUM(F427:H427)</f>
        <v>21232</v>
      </c>
      <c r="J427" s="13">
        <f>SUM(B427:E427)+I427</f>
        <v>104277</v>
      </c>
    </row>
    <row r="428" spans="1:10" ht="13.5" thickBot="1">
      <c r="A428" s="1" t="s">
        <v>52</v>
      </c>
      <c r="B428" s="15">
        <v>8767</v>
      </c>
      <c r="C428" s="15">
        <v>845</v>
      </c>
      <c r="D428" s="15">
        <v>741</v>
      </c>
      <c r="E428" s="15">
        <v>1054</v>
      </c>
      <c r="F428" s="15">
        <v>3254</v>
      </c>
      <c r="G428" s="15">
        <v>2</v>
      </c>
      <c r="H428" s="15">
        <v>0</v>
      </c>
      <c r="I428" s="15">
        <f>SUM(F428:H428)</f>
        <v>3256</v>
      </c>
      <c r="J428" s="16">
        <f>SUM(B428:E428)+I428</f>
        <v>14663</v>
      </c>
    </row>
    <row r="429" spans="1:10" ht="12.75">
      <c r="A429" s="2" t="s">
        <v>2</v>
      </c>
      <c r="B429" s="13">
        <f aca="true" t="shared" si="13" ref="B429:I429">SUM(B427:B428)</f>
        <v>75168</v>
      </c>
      <c r="C429" s="13">
        <f t="shared" si="13"/>
        <v>5368</v>
      </c>
      <c r="D429" s="13">
        <f t="shared" si="13"/>
        <v>5120</v>
      </c>
      <c r="E429" s="13">
        <f t="shared" si="13"/>
        <v>8796</v>
      </c>
      <c r="F429" s="13">
        <f t="shared" si="13"/>
        <v>24212</v>
      </c>
      <c r="G429" s="13">
        <f t="shared" si="13"/>
        <v>28</v>
      </c>
      <c r="H429" s="13">
        <f t="shared" si="13"/>
        <v>248</v>
      </c>
      <c r="I429" s="13">
        <f t="shared" si="13"/>
        <v>24488</v>
      </c>
      <c r="J429" s="13">
        <f>SUM(B429:E429)+I429</f>
        <v>118940</v>
      </c>
    </row>
    <row r="430" spans="1:10" ht="12.75">
      <c r="A430" s="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9" ht="12.75">
      <c r="A431" s="3" t="s">
        <v>3</v>
      </c>
      <c r="B431" s="12">
        <f>+B429+C429+D429</f>
        <v>85656</v>
      </c>
      <c r="C431" s="14"/>
      <c r="D431" s="14"/>
      <c r="E431" s="12">
        <f>+E429</f>
        <v>8796</v>
      </c>
      <c r="F431" s="11"/>
      <c r="G431" s="11"/>
      <c r="H431" s="11"/>
      <c r="I431" s="11"/>
    </row>
    <row r="433" spans="1:4" ht="12.75">
      <c r="A433" s="1" t="s">
        <v>169</v>
      </c>
      <c r="B433" s="1"/>
      <c r="C433" s="1"/>
      <c r="D433" s="1"/>
    </row>
    <row r="434" spans="2:4" ht="12.75">
      <c r="B434" s="1"/>
      <c r="C434" s="1"/>
      <c r="D434" s="1"/>
    </row>
    <row r="435" spans="1:9" ht="12.75">
      <c r="A435" s="1"/>
      <c r="B435" s="5" t="s">
        <v>170</v>
      </c>
      <c r="C435" s="5" t="s">
        <v>170</v>
      </c>
      <c r="D435" s="5" t="s">
        <v>170</v>
      </c>
      <c r="E435" s="7"/>
      <c r="F435" s="7"/>
      <c r="G435" s="7"/>
      <c r="H435" s="5" t="s">
        <v>1</v>
      </c>
      <c r="I435" s="7"/>
    </row>
    <row r="436" spans="1:9" ht="12.75">
      <c r="A436" s="1" t="s">
        <v>0</v>
      </c>
      <c r="B436" s="4" t="s">
        <v>171</v>
      </c>
      <c r="C436" s="4" t="s">
        <v>171</v>
      </c>
      <c r="D436" s="4" t="s">
        <v>171</v>
      </c>
      <c r="E436" s="4" t="s">
        <v>77</v>
      </c>
      <c r="F436" s="4" t="s">
        <v>78</v>
      </c>
      <c r="G436" s="4" t="s">
        <v>79</v>
      </c>
      <c r="H436" s="4" t="s">
        <v>80</v>
      </c>
      <c r="I436" s="4" t="s">
        <v>2</v>
      </c>
    </row>
    <row r="437" spans="1:9" ht="12.75">
      <c r="A437" s="1"/>
      <c r="B437" s="6" t="s">
        <v>245</v>
      </c>
      <c r="C437" s="6" t="s">
        <v>247</v>
      </c>
      <c r="D437" s="6" t="s">
        <v>246</v>
      </c>
      <c r="E437" s="6"/>
      <c r="F437" s="6"/>
      <c r="G437" s="6"/>
      <c r="H437" s="6"/>
      <c r="I437" s="6"/>
    </row>
    <row r="438" spans="1:9" ht="12.75">
      <c r="A438" s="1" t="s">
        <v>14</v>
      </c>
      <c r="B438" s="11">
        <v>16113</v>
      </c>
      <c r="C438" s="11">
        <v>2394</v>
      </c>
      <c r="D438" s="11">
        <v>3590</v>
      </c>
      <c r="E438" s="11">
        <v>8716</v>
      </c>
      <c r="F438" s="11">
        <v>0</v>
      </c>
      <c r="G438" s="11">
        <v>84</v>
      </c>
      <c r="H438" s="11">
        <f aca="true" t="shared" si="14" ref="H438:H443">SUM(E438:G438)</f>
        <v>8800</v>
      </c>
      <c r="I438" s="13">
        <f aca="true" t="shared" si="15" ref="I438:I444">SUM(B438:D438)+H438</f>
        <v>30897</v>
      </c>
    </row>
    <row r="439" spans="1:9" ht="12.75">
      <c r="A439" s="1" t="s">
        <v>15</v>
      </c>
      <c r="B439" s="11">
        <v>9602</v>
      </c>
      <c r="C439" s="11">
        <v>1005</v>
      </c>
      <c r="D439" s="11">
        <v>1718</v>
      </c>
      <c r="E439" s="11">
        <v>4505</v>
      </c>
      <c r="F439" s="11">
        <v>0</v>
      </c>
      <c r="G439" s="11">
        <v>56</v>
      </c>
      <c r="H439" s="11">
        <f t="shared" si="14"/>
        <v>4561</v>
      </c>
      <c r="I439" s="13">
        <f t="shared" si="15"/>
        <v>16886</v>
      </c>
    </row>
    <row r="440" spans="1:9" ht="12.75">
      <c r="A440" s="1" t="s">
        <v>16</v>
      </c>
      <c r="B440" s="11">
        <v>9453</v>
      </c>
      <c r="C440" s="11">
        <v>1639</v>
      </c>
      <c r="D440" s="11">
        <v>1194</v>
      </c>
      <c r="E440" s="11">
        <v>3644</v>
      </c>
      <c r="F440" s="11">
        <v>20</v>
      </c>
      <c r="G440" s="11">
        <v>52</v>
      </c>
      <c r="H440" s="11">
        <f t="shared" si="14"/>
        <v>3716</v>
      </c>
      <c r="I440" s="13">
        <f t="shared" si="15"/>
        <v>16002</v>
      </c>
    </row>
    <row r="441" spans="1:9" ht="12.75">
      <c r="A441" s="1" t="s">
        <v>20</v>
      </c>
      <c r="B441" s="11">
        <v>18068</v>
      </c>
      <c r="C441" s="11">
        <v>2111</v>
      </c>
      <c r="D441" s="11">
        <v>2677</v>
      </c>
      <c r="E441" s="11">
        <v>6800</v>
      </c>
      <c r="F441" s="11">
        <v>8</v>
      </c>
      <c r="G441" s="11">
        <v>115</v>
      </c>
      <c r="H441" s="11">
        <f t="shared" si="14"/>
        <v>6923</v>
      </c>
      <c r="I441" s="13">
        <f t="shared" si="15"/>
        <v>29779</v>
      </c>
    </row>
    <row r="442" spans="1:9" ht="12.75">
      <c r="A442" s="1" t="s">
        <v>178</v>
      </c>
      <c r="B442" s="11">
        <v>1397</v>
      </c>
      <c r="C442" s="11">
        <v>240</v>
      </c>
      <c r="D442" s="11">
        <v>256</v>
      </c>
      <c r="E442" s="11">
        <v>922</v>
      </c>
      <c r="F442" s="11">
        <v>0</v>
      </c>
      <c r="G442" s="11">
        <v>4</v>
      </c>
      <c r="H442" s="11">
        <f t="shared" si="14"/>
        <v>926</v>
      </c>
      <c r="I442" s="13">
        <f t="shared" si="15"/>
        <v>2819</v>
      </c>
    </row>
    <row r="443" spans="1:9" ht="13.5" thickBot="1">
      <c r="A443" s="1" t="s">
        <v>336</v>
      </c>
      <c r="B443" s="15">
        <v>12205</v>
      </c>
      <c r="C443" s="15">
        <v>1643</v>
      </c>
      <c r="D443" s="15">
        <v>1961</v>
      </c>
      <c r="E443" s="15">
        <v>5208</v>
      </c>
      <c r="F443" s="15">
        <v>0</v>
      </c>
      <c r="G443" s="15">
        <v>47</v>
      </c>
      <c r="H443" s="15">
        <f t="shared" si="14"/>
        <v>5255</v>
      </c>
      <c r="I443" s="16">
        <f t="shared" si="15"/>
        <v>21064</v>
      </c>
    </row>
    <row r="444" spans="1:9" ht="12.75">
      <c r="A444" s="2" t="s">
        <v>2</v>
      </c>
      <c r="B444" s="13">
        <f aca="true" t="shared" si="16" ref="B444:H444">SUM(B438:B443)</f>
        <v>66838</v>
      </c>
      <c r="C444" s="13">
        <f t="shared" si="16"/>
        <v>9032</v>
      </c>
      <c r="D444" s="13">
        <f t="shared" si="16"/>
        <v>11396</v>
      </c>
      <c r="E444" s="13">
        <f t="shared" si="16"/>
        <v>29795</v>
      </c>
      <c r="F444" s="13">
        <f t="shared" si="16"/>
        <v>28</v>
      </c>
      <c r="G444" s="13">
        <f t="shared" si="16"/>
        <v>358</v>
      </c>
      <c r="H444" s="13">
        <f t="shared" si="16"/>
        <v>30181</v>
      </c>
      <c r="I444" s="13">
        <f t="shared" si="15"/>
        <v>117447</v>
      </c>
    </row>
    <row r="445" spans="1:9" ht="12.75">
      <c r="A445" s="1"/>
      <c r="B445" s="11"/>
      <c r="C445" s="11"/>
      <c r="D445" s="11"/>
      <c r="E445" s="11"/>
      <c r="F445" s="11"/>
      <c r="G445" s="11"/>
      <c r="H445" s="11"/>
      <c r="I445" s="11"/>
    </row>
    <row r="446" spans="1:9" ht="12.75">
      <c r="A446" s="3" t="s">
        <v>3</v>
      </c>
      <c r="B446" s="12">
        <f>+B444+C444+D444</f>
        <v>87266</v>
      </c>
      <c r="C446" s="11"/>
      <c r="D446" s="11"/>
      <c r="E446" s="11"/>
      <c r="F446" s="11"/>
      <c r="G446" s="11"/>
      <c r="H446" s="11"/>
      <c r="I446" s="11"/>
    </row>
    <row r="448" spans="1:5" ht="12.75">
      <c r="A448" s="1" t="s">
        <v>172</v>
      </c>
      <c r="B448" s="1"/>
      <c r="C448" s="1"/>
      <c r="D448" s="1"/>
      <c r="E448" s="1"/>
    </row>
    <row r="449" spans="2:5" ht="12.75">
      <c r="B449" s="1"/>
      <c r="C449" s="1"/>
      <c r="D449" s="1"/>
      <c r="E449" s="1"/>
    </row>
    <row r="450" spans="1:12" ht="12.75">
      <c r="A450" s="1"/>
      <c r="B450" s="5" t="s">
        <v>342</v>
      </c>
      <c r="C450" s="5" t="s">
        <v>238</v>
      </c>
      <c r="D450" s="5" t="s">
        <v>238</v>
      </c>
      <c r="E450" s="5" t="s">
        <v>342</v>
      </c>
      <c r="F450" s="5" t="s">
        <v>238</v>
      </c>
      <c r="G450" s="5" t="s">
        <v>342</v>
      </c>
      <c r="H450" s="7"/>
      <c r="I450" s="7"/>
      <c r="J450" s="7"/>
      <c r="K450" s="5" t="s">
        <v>1</v>
      </c>
      <c r="L450" s="7"/>
    </row>
    <row r="451" spans="1:12" ht="12.75">
      <c r="A451" s="1" t="s">
        <v>0</v>
      </c>
      <c r="B451" s="4" t="s">
        <v>343</v>
      </c>
      <c r="C451" s="4" t="s">
        <v>239</v>
      </c>
      <c r="D451" s="4" t="s">
        <v>239</v>
      </c>
      <c r="E451" s="4" t="s">
        <v>343</v>
      </c>
      <c r="F451" s="4" t="s">
        <v>239</v>
      </c>
      <c r="G451" s="4" t="s">
        <v>343</v>
      </c>
      <c r="H451" s="4" t="s">
        <v>77</v>
      </c>
      <c r="I451" s="4" t="s">
        <v>78</v>
      </c>
      <c r="J451" s="4" t="s">
        <v>79</v>
      </c>
      <c r="K451" s="4" t="s">
        <v>80</v>
      </c>
      <c r="L451" s="4" t="s">
        <v>2</v>
      </c>
    </row>
    <row r="452" spans="1:12" ht="12.75">
      <c r="A452" s="1"/>
      <c r="B452" s="6" t="s">
        <v>249</v>
      </c>
      <c r="C452" s="6" t="s">
        <v>245</v>
      </c>
      <c r="D452" s="6" t="s">
        <v>247</v>
      </c>
      <c r="E452" s="6" t="s">
        <v>248</v>
      </c>
      <c r="F452" s="6" t="s">
        <v>246</v>
      </c>
      <c r="G452" s="6" t="s">
        <v>250</v>
      </c>
      <c r="H452" s="6"/>
      <c r="I452" s="6"/>
      <c r="J452" s="6"/>
      <c r="K452" s="6"/>
      <c r="L452" s="6"/>
    </row>
    <row r="453" spans="1:12" ht="12.75">
      <c r="A453" s="1" t="s">
        <v>11</v>
      </c>
      <c r="B453" s="11">
        <v>6948</v>
      </c>
      <c r="C453" s="11">
        <v>9436</v>
      </c>
      <c r="D453" s="11">
        <v>1335</v>
      </c>
      <c r="E453" s="11">
        <v>743</v>
      </c>
      <c r="F453" s="11">
        <v>535</v>
      </c>
      <c r="G453" s="11">
        <v>263</v>
      </c>
      <c r="H453" s="11">
        <v>1824</v>
      </c>
      <c r="I453" s="11">
        <v>0</v>
      </c>
      <c r="J453" s="11">
        <v>4</v>
      </c>
      <c r="K453" s="11">
        <f>SUM(H453:J453)</f>
        <v>1828</v>
      </c>
      <c r="L453" s="13">
        <f aca="true" t="shared" si="17" ref="L453:L458">SUM(B453:G453)+K453</f>
        <v>21088</v>
      </c>
    </row>
    <row r="454" spans="1:12" ht="12.75">
      <c r="A454" s="1" t="s">
        <v>19</v>
      </c>
      <c r="B454" s="11">
        <v>5545</v>
      </c>
      <c r="C454" s="11">
        <v>9031</v>
      </c>
      <c r="D454" s="11">
        <v>1543</v>
      </c>
      <c r="E454" s="11">
        <v>558</v>
      </c>
      <c r="F454" s="11">
        <v>435</v>
      </c>
      <c r="G454" s="11">
        <v>163</v>
      </c>
      <c r="H454" s="11">
        <v>1098</v>
      </c>
      <c r="I454" s="11">
        <v>20</v>
      </c>
      <c r="J454" s="11">
        <v>7</v>
      </c>
      <c r="K454" s="11">
        <f>SUM(H454:J454)</f>
        <v>1125</v>
      </c>
      <c r="L454" s="13">
        <f t="shared" si="17"/>
        <v>18400</v>
      </c>
    </row>
    <row r="455" spans="1:12" ht="12.75">
      <c r="A455" s="1" t="s">
        <v>237</v>
      </c>
      <c r="B455" s="11">
        <v>14683</v>
      </c>
      <c r="C455" s="11">
        <v>11408</v>
      </c>
      <c r="D455" s="11">
        <v>1656</v>
      </c>
      <c r="E455" s="11">
        <v>1209</v>
      </c>
      <c r="F455" s="11">
        <v>857</v>
      </c>
      <c r="G455" s="11">
        <v>476</v>
      </c>
      <c r="H455" s="11">
        <v>1562</v>
      </c>
      <c r="I455" s="11">
        <v>18</v>
      </c>
      <c r="J455" s="11">
        <v>20</v>
      </c>
      <c r="K455" s="11">
        <f>SUM(H455:J455)</f>
        <v>1600</v>
      </c>
      <c r="L455" s="13">
        <f t="shared" si="17"/>
        <v>31889</v>
      </c>
    </row>
    <row r="456" spans="1:12" ht="12.75">
      <c r="A456" s="1" t="s">
        <v>240</v>
      </c>
      <c r="B456" s="11">
        <v>6596</v>
      </c>
      <c r="C456" s="11">
        <v>8515</v>
      </c>
      <c r="D456" s="11">
        <v>1816</v>
      </c>
      <c r="E456" s="11">
        <v>720</v>
      </c>
      <c r="F456" s="11">
        <v>652</v>
      </c>
      <c r="G456" s="11">
        <v>199</v>
      </c>
      <c r="H456" s="11">
        <v>886</v>
      </c>
      <c r="I456" s="11">
        <v>0</v>
      </c>
      <c r="J456" s="11">
        <v>6</v>
      </c>
      <c r="K456" s="11">
        <f>SUM(H456:J456)</f>
        <v>892</v>
      </c>
      <c r="L456" s="13">
        <f t="shared" si="17"/>
        <v>19390</v>
      </c>
    </row>
    <row r="457" spans="1:12" ht="13.5" thickBot="1">
      <c r="A457" s="1" t="s">
        <v>156</v>
      </c>
      <c r="B457" s="15">
        <v>21726</v>
      </c>
      <c r="C457" s="15">
        <v>12922</v>
      </c>
      <c r="D457" s="15">
        <v>1936</v>
      </c>
      <c r="E457" s="15">
        <v>2593</v>
      </c>
      <c r="F457" s="15">
        <v>1118</v>
      </c>
      <c r="G457" s="15">
        <v>791</v>
      </c>
      <c r="H457" s="15">
        <v>2654</v>
      </c>
      <c r="I457" s="15">
        <v>4</v>
      </c>
      <c r="J457" s="15">
        <v>20</v>
      </c>
      <c r="K457" s="15">
        <f>SUM(H457:J457)</f>
        <v>2678</v>
      </c>
      <c r="L457" s="16">
        <f t="shared" si="17"/>
        <v>43764</v>
      </c>
    </row>
    <row r="458" spans="1:12" ht="12.75">
      <c r="A458" s="2" t="s">
        <v>2</v>
      </c>
      <c r="B458" s="13">
        <f>SUM(B453:B457)</f>
        <v>55498</v>
      </c>
      <c r="C458" s="13">
        <f aca="true" t="shared" si="18" ref="C458:J458">SUM(C453:C457)</f>
        <v>51312</v>
      </c>
      <c r="D458" s="13">
        <f t="shared" si="18"/>
        <v>8286</v>
      </c>
      <c r="E458" s="13">
        <f>SUM(E453:E457)</f>
        <v>5823</v>
      </c>
      <c r="F458" s="13">
        <f t="shared" si="18"/>
        <v>3597</v>
      </c>
      <c r="G458" s="13">
        <f t="shared" si="18"/>
        <v>1892</v>
      </c>
      <c r="H458" s="13">
        <f t="shared" si="18"/>
        <v>8024</v>
      </c>
      <c r="I458" s="13">
        <f t="shared" si="18"/>
        <v>42</v>
      </c>
      <c r="J458" s="13">
        <f t="shared" si="18"/>
        <v>57</v>
      </c>
      <c r="K458" s="13">
        <f>SUM(K453:K457)</f>
        <v>8123</v>
      </c>
      <c r="L458" s="13">
        <f t="shared" si="17"/>
        <v>134531</v>
      </c>
    </row>
    <row r="459" spans="1:9" ht="12.75">
      <c r="A459" s="1"/>
      <c r="B459" s="11"/>
      <c r="C459" s="11"/>
      <c r="D459" s="11"/>
      <c r="E459" s="11"/>
      <c r="F459" s="11"/>
      <c r="G459" s="11"/>
      <c r="H459" s="11"/>
      <c r="I459" s="11"/>
    </row>
    <row r="460" spans="1:9" ht="12.75">
      <c r="A460" s="3" t="s">
        <v>3</v>
      </c>
      <c r="B460" s="12">
        <f>+B458+E458+G458</f>
        <v>63213</v>
      </c>
      <c r="C460" s="12">
        <f>+C458+D458+F458</f>
        <v>63195</v>
      </c>
      <c r="D460" s="11"/>
      <c r="E460" s="11"/>
      <c r="F460" s="11"/>
      <c r="G460" s="11"/>
      <c r="H460" s="11"/>
      <c r="I460" s="11"/>
    </row>
    <row r="461" spans="1:10" ht="12.75">
      <c r="A461" s="1"/>
      <c r="B461" s="11"/>
      <c r="C461" s="11"/>
      <c r="D461" s="11"/>
      <c r="E461" s="11"/>
      <c r="F461" s="11"/>
      <c r="G461" s="11"/>
      <c r="H461" s="11"/>
      <c r="I461" s="11"/>
      <c r="J461" s="13"/>
    </row>
    <row r="462" spans="1:5" ht="12.75">
      <c r="A462" s="1" t="s">
        <v>175</v>
      </c>
      <c r="B462" s="1"/>
      <c r="C462" s="1"/>
      <c r="D462" s="1"/>
      <c r="E462" s="1"/>
    </row>
    <row r="463" spans="2:5" ht="12.75">
      <c r="B463" s="1"/>
      <c r="C463" s="1"/>
      <c r="D463" s="1"/>
      <c r="E463" s="1"/>
    </row>
    <row r="464" spans="1:9" ht="12.75">
      <c r="A464" s="1"/>
      <c r="B464" s="5" t="s">
        <v>176</v>
      </c>
      <c r="C464" s="5" t="s">
        <v>176</v>
      </c>
      <c r="D464" s="5" t="s">
        <v>176</v>
      </c>
      <c r="E464" s="7"/>
      <c r="F464" s="7"/>
      <c r="G464" s="7"/>
      <c r="H464" s="5" t="s">
        <v>1</v>
      </c>
      <c r="I464" s="7"/>
    </row>
    <row r="465" spans="1:9" ht="12.75">
      <c r="A465" s="1" t="s">
        <v>0</v>
      </c>
      <c r="B465" s="4" t="s">
        <v>177</v>
      </c>
      <c r="C465" s="4" t="s">
        <v>177</v>
      </c>
      <c r="D465" s="4" t="s">
        <v>177</v>
      </c>
      <c r="E465" s="4" t="s">
        <v>77</v>
      </c>
      <c r="F465" s="4" t="s">
        <v>78</v>
      </c>
      <c r="G465" s="4" t="s">
        <v>79</v>
      </c>
      <c r="H465" s="4" t="s">
        <v>80</v>
      </c>
      <c r="I465" s="4" t="s">
        <v>2</v>
      </c>
    </row>
    <row r="466" spans="1:9" ht="12.75">
      <c r="A466" s="1"/>
      <c r="B466" s="6" t="s">
        <v>245</v>
      </c>
      <c r="C466" s="6" t="s">
        <v>247</v>
      </c>
      <c r="D466" s="6" t="s">
        <v>246</v>
      </c>
      <c r="E466" s="6"/>
      <c r="F466" s="6"/>
      <c r="G466" s="6"/>
      <c r="H466" s="6"/>
      <c r="I466" s="6"/>
    </row>
    <row r="467" spans="1:9" ht="12.75">
      <c r="A467" s="1" t="s">
        <v>22</v>
      </c>
      <c r="B467" s="11">
        <v>6694</v>
      </c>
      <c r="C467" s="11">
        <v>779</v>
      </c>
      <c r="D467" s="11">
        <v>858</v>
      </c>
      <c r="E467" s="11">
        <v>2327</v>
      </c>
      <c r="F467" s="11">
        <v>0</v>
      </c>
      <c r="G467" s="11">
        <v>18</v>
      </c>
      <c r="H467" s="11">
        <f>SUM(E467:G467)</f>
        <v>2345</v>
      </c>
      <c r="I467" s="13">
        <f>SUM(B467:D467)+H467</f>
        <v>10676</v>
      </c>
    </row>
    <row r="468" spans="1:9" ht="12.75">
      <c r="A468" s="1" t="s">
        <v>55</v>
      </c>
      <c r="B468" s="11">
        <v>48855</v>
      </c>
      <c r="C468" s="11">
        <v>5623</v>
      </c>
      <c r="D468" s="11">
        <v>8920</v>
      </c>
      <c r="E468" s="11">
        <v>18804</v>
      </c>
      <c r="F468" s="11">
        <v>0</v>
      </c>
      <c r="G468" s="11">
        <v>387</v>
      </c>
      <c r="H468" s="11">
        <f>SUM(E468:G468)</f>
        <v>19191</v>
      </c>
      <c r="I468" s="13">
        <f>SUM(B468:D468)+H468</f>
        <v>82589</v>
      </c>
    </row>
    <row r="469" spans="1:9" ht="13.5" thickBot="1">
      <c r="A469" s="1" t="s">
        <v>178</v>
      </c>
      <c r="B469" s="15">
        <v>7315</v>
      </c>
      <c r="C469" s="15">
        <v>1029</v>
      </c>
      <c r="D469" s="15">
        <v>1356</v>
      </c>
      <c r="E469" s="15">
        <v>5611</v>
      </c>
      <c r="F469" s="15">
        <v>0</v>
      </c>
      <c r="G469" s="15">
        <v>51</v>
      </c>
      <c r="H469" s="15">
        <f>SUM(E469:G469)</f>
        <v>5662</v>
      </c>
      <c r="I469" s="16">
        <f>SUM(B469:D469)+H469</f>
        <v>15362</v>
      </c>
    </row>
    <row r="470" spans="1:9" ht="12.75">
      <c r="A470" s="2" t="s">
        <v>2</v>
      </c>
      <c r="B470" s="13">
        <f aca="true" t="shared" si="19" ref="B470:H470">SUM(B467:B469)</f>
        <v>62864</v>
      </c>
      <c r="C470" s="13">
        <f t="shared" si="19"/>
        <v>7431</v>
      </c>
      <c r="D470" s="13">
        <f t="shared" si="19"/>
        <v>11134</v>
      </c>
      <c r="E470" s="13">
        <f t="shared" si="19"/>
        <v>26742</v>
      </c>
      <c r="F470" s="13">
        <f t="shared" si="19"/>
        <v>0</v>
      </c>
      <c r="G470" s="13">
        <f t="shared" si="19"/>
        <v>456</v>
      </c>
      <c r="H470" s="13">
        <f t="shared" si="19"/>
        <v>27198</v>
      </c>
      <c r="I470" s="13">
        <f>SUM(B470:D470)+H470</f>
        <v>108627</v>
      </c>
    </row>
    <row r="471" spans="1:9" ht="12.75">
      <c r="A471" s="1"/>
      <c r="B471" s="11"/>
      <c r="C471" s="11"/>
      <c r="D471" s="11"/>
      <c r="E471" s="11"/>
      <c r="F471" s="11"/>
      <c r="G471" s="11"/>
      <c r="H471" s="11"/>
      <c r="I471" s="11"/>
    </row>
    <row r="472" spans="1:9" ht="12.75">
      <c r="A472" s="3" t="s">
        <v>3</v>
      </c>
      <c r="B472" s="12">
        <f>+B470+C470+D470</f>
        <v>81429</v>
      </c>
      <c r="C472" s="14"/>
      <c r="D472" s="14"/>
      <c r="E472" s="11"/>
      <c r="F472" s="11"/>
      <c r="G472" s="11"/>
      <c r="H472" s="11"/>
      <c r="I472" s="11"/>
    </row>
    <row r="474" spans="1:6" ht="12.75">
      <c r="A474" s="1" t="s">
        <v>179</v>
      </c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1:11" ht="12.75">
      <c r="A476" s="1"/>
      <c r="B476" s="5" t="s">
        <v>344</v>
      </c>
      <c r="C476" s="5" t="s">
        <v>217</v>
      </c>
      <c r="D476" s="5" t="s">
        <v>217</v>
      </c>
      <c r="E476" s="5" t="s">
        <v>344</v>
      </c>
      <c r="F476" s="5" t="s">
        <v>217</v>
      </c>
      <c r="G476" s="7"/>
      <c r="H476" s="7"/>
      <c r="I476" s="7"/>
      <c r="J476" s="5" t="s">
        <v>1</v>
      </c>
      <c r="K476" s="7"/>
    </row>
    <row r="477" spans="1:11" ht="12.75">
      <c r="A477" s="1" t="s">
        <v>0</v>
      </c>
      <c r="B477" s="4" t="s">
        <v>345</v>
      </c>
      <c r="C477" s="4" t="s">
        <v>346</v>
      </c>
      <c r="D477" s="4" t="s">
        <v>346</v>
      </c>
      <c r="E477" s="4" t="s">
        <v>345</v>
      </c>
      <c r="F477" s="4" t="s">
        <v>346</v>
      </c>
      <c r="G477" s="4" t="s">
        <v>77</v>
      </c>
      <c r="H477" s="4" t="s">
        <v>78</v>
      </c>
      <c r="I477" s="4" t="s">
        <v>79</v>
      </c>
      <c r="J477" s="4" t="s">
        <v>80</v>
      </c>
      <c r="K477" s="4" t="s">
        <v>2</v>
      </c>
    </row>
    <row r="478" spans="1:11" ht="12.75">
      <c r="A478" s="1"/>
      <c r="B478" s="6" t="s">
        <v>249</v>
      </c>
      <c r="C478" s="6" t="s">
        <v>245</v>
      </c>
      <c r="D478" s="6" t="s">
        <v>247</v>
      </c>
      <c r="E478" s="6" t="s">
        <v>248</v>
      </c>
      <c r="F478" s="6" t="s">
        <v>246</v>
      </c>
      <c r="G478" s="6"/>
      <c r="H478" s="6"/>
      <c r="I478" s="6"/>
      <c r="J478" s="6"/>
      <c r="K478" s="6"/>
    </row>
    <row r="479" spans="1:11" ht="12.75">
      <c r="A479" s="1" t="s">
        <v>21</v>
      </c>
      <c r="B479" s="11">
        <v>8448</v>
      </c>
      <c r="C479" s="11">
        <v>21320</v>
      </c>
      <c r="D479" s="11">
        <v>2187</v>
      </c>
      <c r="E479" s="11">
        <v>845</v>
      </c>
      <c r="F479" s="11">
        <v>1536</v>
      </c>
      <c r="G479" s="11">
        <v>1847</v>
      </c>
      <c r="H479" s="11">
        <v>0</v>
      </c>
      <c r="I479" s="11">
        <v>13</v>
      </c>
      <c r="J479" s="11">
        <f>SUM(G479:I479)</f>
        <v>1860</v>
      </c>
      <c r="K479" s="13">
        <f>SUM(B479:F479)+J479</f>
        <v>36196</v>
      </c>
    </row>
    <row r="480" spans="1:11" ht="12.75">
      <c r="A480" s="1" t="s">
        <v>23</v>
      </c>
      <c r="B480" s="11">
        <v>12960</v>
      </c>
      <c r="C480" s="11">
        <v>22022</v>
      </c>
      <c r="D480" s="11">
        <v>2932</v>
      </c>
      <c r="E480" s="11">
        <v>1632</v>
      </c>
      <c r="F480" s="11">
        <v>2152</v>
      </c>
      <c r="G480" s="11">
        <v>3206</v>
      </c>
      <c r="H480" s="11">
        <v>24</v>
      </c>
      <c r="I480" s="11">
        <v>19</v>
      </c>
      <c r="J480" s="11">
        <f>SUM(G480:I480)</f>
        <v>3249</v>
      </c>
      <c r="K480" s="13">
        <f>SUM(B480:F480)+J480</f>
        <v>44947</v>
      </c>
    </row>
    <row r="481" spans="1:11" ht="13.5" thickBot="1">
      <c r="A481" s="1" t="s">
        <v>178</v>
      </c>
      <c r="B481" s="15">
        <v>4213</v>
      </c>
      <c r="C481" s="15">
        <v>11687</v>
      </c>
      <c r="D481" s="15">
        <v>1325</v>
      </c>
      <c r="E481" s="15">
        <v>372</v>
      </c>
      <c r="F481" s="15">
        <v>855</v>
      </c>
      <c r="G481" s="15">
        <v>964</v>
      </c>
      <c r="H481" s="15">
        <v>0</v>
      </c>
      <c r="I481" s="15">
        <v>3</v>
      </c>
      <c r="J481" s="15">
        <f>SUM(G481:I481)</f>
        <v>967</v>
      </c>
      <c r="K481" s="16">
        <f>SUM(B481:F481)+J481</f>
        <v>19419</v>
      </c>
    </row>
    <row r="482" spans="1:11" ht="12.75">
      <c r="A482" s="2" t="s">
        <v>2</v>
      </c>
      <c r="B482" s="13">
        <f>SUM(B479:B481)</f>
        <v>25621</v>
      </c>
      <c r="C482" s="13">
        <f aca="true" t="shared" si="20" ref="C482:H482">SUM(C479:C481)</f>
        <v>55029</v>
      </c>
      <c r="D482" s="13">
        <f t="shared" si="20"/>
        <v>6444</v>
      </c>
      <c r="E482" s="13">
        <f t="shared" si="20"/>
        <v>2849</v>
      </c>
      <c r="F482" s="13">
        <f t="shared" si="20"/>
        <v>4543</v>
      </c>
      <c r="G482" s="13">
        <f t="shared" si="20"/>
        <v>6017</v>
      </c>
      <c r="H482" s="13">
        <f t="shared" si="20"/>
        <v>24</v>
      </c>
      <c r="I482" s="13">
        <f>SUM(I479:I481)</f>
        <v>35</v>
      </c>
      <c r="J482" s="13">
        <f>SUM(J479:J481)</f>
        <v>6076</v>
      </c>
      <c r="K482" s="13">
        <f>SUM(B482:F482)+J482</f>
        <v>100562</v>
      </c>
    </row>
    <row r="483" spans="1:11" ht="12.75">
      <c r="A483" s="1"/>
      <c r="B483" s="11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1:11" ht="12.75">
      <c r="A484" s="3" t="s">
        <v>3</v>
      </c>
      <c r="B484" s="12">
        <f>+B482+E482</f>
        <v>28470</v>
      </c>
      <c r="C484" s="12">
        <f>+C482+D482+F482</f>
        <v>66016</v>
      </c>
      <c r="D484" s="11"/>
      <c r="E484" s="11"/>
      <c r="F484" s="11"/>
      <c r="G484" s="11"/>
      <c r="H484" s="11"/>
      <c r="I484" s="11"/>
      <c r="J484" s="11"/>
      <c r="K484" s="11"/>
    </row>
    <row r="486" spans="1:6" ht="12.75">
      <c r="A486" s="1" t="s">
        <v>180</v>
      </c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1:11" ht="12.75">
      <c r="A488" s="1"/>
      <c r="B488" s="5" t="s">
        <v>347</v>
      </c>
      <c r="C488" s="5" t="s">
        <v>167</v>
      </c>
      <c r="D488" s="5" t="s">
        <v>167</v>
      </c>
      <c r="E488" s="5" t="s">
        <v>347</v>
      </c>
      <c r="F488" s="5" t="s">
        <v>167</v>
      </c>
      <c r="G488" s="7"/>
      <c r="H488" s="7"/>
      <c r="I488" s="7"/>
      <c r="J488" s="5" t="s">
        <v>1</v>
      </c>
      <c r="K488" s="7"/>
    </row>
    <row r="489" spans="1:11" ht="12.75">
      <c r="A489" s="1" t="s">
        <v>0</v>
      </c>
      <c r="B489" s="4" t="s">
        <v>348</v>
      </c>
      <c r="C489" s="4" t="s">
        <v>168</v>
      </c>
      <c r="D489" s="4" t="s">
        <v>168</v>
      </c>
      <c r="E489" s="4" t="s">
        <v>348</v>
      </c>
      <c r="F489" s="4" t="s">
        <v>168</v>
      </c>
      <c r="G489" s="4" t="s">
        <v>77</v>
      </c>
      <c r="H489" s="4" t="s">
        <v>78</v>
      </c>
      <c r="I489" s="4" t="s">
        <v>79</v>
      </c>
      <c r="J489" s="4" t="s">
        <v>80</v>
      </c>
      <c r="K489" s="4" t="s">
        <v>2</v>
      </c>
    </row>
    <row r="490" spans="1:11" ht="12.75">
      <c r="A490" s="1"/>
      <c r="B490" s="6" t="s">
        <v>249</v>
      </c>
      <c r="C490" s="6" t="s">
        <v>245</v>
      </c>
      <c r="D490" s="6" t="s">
        <v>247</v>
      </c>
      <c r="E490" s="6" t="s">
        <v>248</v>
      </c>
      <c r="F490" s="6" t="s">
        <v>246</v>
      </c>
      <c r="G490" s="6"/>
      <c r="H490" s="6"/>
      <c r="I490" s="6"/>
      <c r="J490" s="6"/>
      <c r="K490" s="6"/>
    </row>
    <row r="491" spans="1:11" ht="12.75">
      <c r="A491" s="1" t="s">
        <v>17</v>
      </c>
      <c r="B491" s="11">
        <v>4671</v>
      </c>
      <c r="C491" s="11">
        <v>11149</v>
      </c>
      <c r="D491" s="11">
        <v>1635</v>
      </c>
      <c r="E491" s="11">
        <v>526</v>
      </c>
      <c r="F491" s="11">
        <v>566</v>
      </c>
      <c r="G491" s="11">
        <v>1390</v>
      </c>
      <c r="H491" s="11">
        <v>9</v>
      </c>
      <c r="I491" s="11">
        <v>1</v>
      </c>
      <c r="J491" s="11">
        <f>SUM(G491:I491)</f>
        <v>1400</v>
      </c>
      <c r="K491" s="13">
        <f aca="true" t="shared" si="21" ref="K491:K496">SUM(B491:F491)+J491</f>
        <v>19947</v>
      </c>
    </row>
    <row r="492" spans="1:11" ht="12.75">
      <c r="A492" s="1" t="s">
        <v>18</v>
      </c>
      <c r="B492" s="11">
        <v>679</v>
      </c>
      <c r="C492" s="11">
        <v>1857</v>
      </c>
      <c r="D492" s="11">
        <v>203</v>
      </c>
      <c r="E492" s="11">
        <v>48</v>
      </c>
      <c r="F492" s="11">
        <v>67</v>
      </c>
      <c r="G492" s="11">
        <v>289</v>
      </c>
      <c r="H492" s="11">
        <v>43</v>
      </c>
      <c r="I492" s="11">
        <v>0</v>
      </c>
      <c r="J492" s="11">
        <f>SUM(G492:I492)</f>
        <v>332</v>
      </c>
      <c r="K492" s="13">
        <f t="shared" si="21"/>
        <v>3186</v>
      </c>
    </row>
    <row r="493" spans="1:11" ht="12.75">
      <c r="A493" s="1" t="s">
        <v>252</v>
      </c>
      <c r="B493" s="11">
        <v>1325</v>
      </c>
      <c r="C493" s="11">
        <v>2683</v>
      </c>
      <c r="D493" s="11">
        <v>254</v>
      </c>
      <c r="E493" s="11">
        <v>129</v>
      </c>
      <c r="F493" s="11">
        <v>124</v>
      </c>
      <c r="G493" s="11">
        <v>621</v>
      </c>
      <c r="H493" s="11">
        <v>1</v>
      </c>
      <c r="I493" s="11">
        <v>0</v>
      </c>
      <c r="J493" s="11">
        <f>SUM(G493:I493)</f>
        <v>622</v>
      </c>
      <c r="K493" s="13">
        <f t="shared" si="21"/>
        <v>5137</v>
      </c>
    </row>
    <row r="494" spans="1:11" ht="12.75">
      <c r="A494" s="1" t="s">
        <v>53</v>
      </c>
      <c r="B494" s="11">
        <v>17158</v>
      </c>
      <c r="C494" s="11">
        <v>24657</v>
      </c>
      <c r="D494" s="11">
        <v>3405</v>
      </c>
      <c r="E494" s="11">
        <v>1384</v>
      </c>
      <c r="F494" s="11">
        <v>1449</v>
      </c>
      <c r="G494" s="11">
        <v>4346</v>
      </c>
      <c r="H494" s="11">
        <v>0</v>
      </c>
      <c r="I494" s="11">
        <v>29</v>
      </c>
      <c r="J494" s="11">
        <f>SUM(G494:I494)</f>
        <v>4375</v>
      </c>
      <c r="K494" s="13">
        <f t="shared" si="21"/>
        <v>52428</v>
      </c>
    </row>
    <row r="495" spans="1:11" ht="13.5" thickBot="1">
      <c r="A495" s="1" t="s">
        <v>240</v>
      </c>
      <c r="B495" s="15">
        <v>18874</v>
      </c>
      <c r="C495" s="15">
        <v>17667</v>
      </c>
      <c r="D495" s="15">
        <v>2674</v>
      </c>
      <c r="E495" s="15">
        <v>1621</v>
      </c>
      <c r="F495" s="15">
        <v>1471</v>
      </c>
      <c r="G495" s="15">
        <v>3635</v>
      </c>
      <c r="H495" s="15">
        <v>0</v>
      </c>
      <c r="I495" s="15">
        <v>23</v>
      </c>
      <c r="J495" s="15">
        <f>SUM(G495:I495)</f>
        <v>3658</v>
      </c>
      <c r="K495" s="16">
        <f t="shared" si="21"/>
        <v>45965</v>
      </c>
    </row>
    <row r="496" spans="1:11" ht="12.75">
      <c r="A496" s="2" t="s">
        <v>2</v>
      </c>
      <c r="B496" s="13">
        <f>SUM(B491:B495)</f>
        <v>42707</v>
      </c>
      <c r="C496" s="13">
        <f aca="true" t="shared" si="22" ref="C496:I496">SUM(C491:C495)</f>
        <v>58013</v>
      </c>
      <c r="D496" s="13">
        <f t="shared" si="22"/>
        <v>8171</v>
      </c>
      <c r="E496" s="13">
        <f t="shared" si="22"/>
        <v>3708</v>
      </c>
      <c r="F496" s="13">
        <f>SUM(F491:F495)</f>
        <v>3677</v>
      </c>
      <c r="G496" s="13">
        <f t="shared" si="22"/>
        <v>10281</v>
      </c>
      <c r="H496" s="13">
        <f t="shared" si="22"/>
        <v>53</v>
      </c>
      <c r="I496" s="13">
        <f t="shared" si="22"/>
        <v>53</v>
      </c>
      <c r="J496" s="13">
        <f>SUM(J491:J495)</f>
        <v>10387</v>
      </c>
      <c r="K496" s="13">
        <f t="shared" si="21"/>
        <v>126663</v>
      </c>
    </row>
    <row r="497" spans="1:11" ht="12.75">
      <c r="A497" s="1"/>
      <c r="B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1:11" ht="12.75">
      <c r="A498" s="3" t="s">
        <v>3</v>
      </c>
      <c r="B498" s="12">
        <f>+B496+E496</f>
        <v>46415</v>
      </c>
      <c r="C498" s="12">
        <f>+C496+D496+F496</f>
        <v>69861</v>
      </c>
      <c r="D498" s="11"/>
      <c r="E498" s="11"/>
      <c r="F498" s="11"/>
      <c r="G498" s="11"/>
      <c r="H498" s="11"/>
      <c r="I498" s="11"/>
      <c r="J498" s="11"/>
      <c r="K498" s="11"/>
    </row>
    <row r="500" spans="1:5" ht="12.75">
      <c r="A500" s="1" t="s">
        <v>184</v>
      </c>
      <c r="B500" s="1"/>
      <c r="C500" s="1"/>
      <c r="D500" s="1"/>
      <c r="E500" s="1"/>
    </row>
    <row r="501" spans="2:5" ht="12.75">
      <c r="B501" s="1"/>
      <c r="C501" s="1"/>
      <c r="D501" s="1"/>
      <c r="E501" s="1"/>
    </row>
    <row r="502" spans="1:10" ht="12.75">
      <c r="A502" s="1"/>
      <c r="B502" s="5" t="s">
        <v>29</v>
      </c>
      <c r="C502" s="5" t="s">
        <v>29</v>
      </c>
      <c r="D502" s="5" t="s">
        <v>29</v>
      </c>
      <c r="E502" s="5" t="s">
        <v>197</v>
      </c>
      <c r="F502" s="7"/>
      <c r="G502" s="7"/>
      <c r="H502" s="7"/>
      <c r="I502" s="5" t="s">
        <v>1</v>
      </c>
      <c r="J502" s="7"/>
    </row>
    <row r="503" spans="1:10" ht="12.75">
      <c r="A503" s="1" t="s">
        <v>0</v>
      </c>
      <c r="B503" s="4" t="s">
        <v>185</v>
      </c>
      <c r="C503" s="4" t="s">
        <v>185</v>
      </c>
      <c r="D503" s="4" t="s">
        <v>185</v>
      </c>
      <c r="E503" s="4" t="s">
        <v>349</v>
      </c>
      <c r="F503" s="4" t="s">
        <v>77</v>
      </c>
      <c r="G503" s="4" t="s">
        <v>78</v>
      </c>
      <c r="H503" s="4" t="s">
        <v>79</v>
      </c>
      <c r="I503" s="4" t="s">
        <v>80</v>
      </c>
      <c r="J503" s="4" t="s">
        <v>2</v>
      </c>
    </row>
    <row r="504" spans="1:10" ht="12.75">
      <c r="A504" s="1"/>
      <c r="B504" s="6" t="s">
        <v>245</v>
      </c>
      <c r="C504" s="6" t="s">
        <v>247</v>
      </c>
      <c r="D504" s="6" t="s">
        <v>246</v>
      </c>
      <c r="E504" s="6" t="s">
        <v>250</v>
      </c>
      <c r="F504" s="6"/>
      <c r="G504" s="6"/>
      <c r="H504" s="6"/>
      <c r="I504" s="6"/>
      <c r="J504" s="6"/>
    </row>
    <row r="505" spans="1:10" ht="12.75">
      <c r="A505" s="1" t="s">
        <v>58</v>
      </c>
      <c r="B505" s="11">
        <v>5527</v>
      </c>
      <c r="C505" s="11">
        <v>991</v>
      </c>
      <c r="D505" s="11">
        <v>647</v>
      </c>
      <c r="E505" s="11">
        <v>1313</v>
      </c>
      <c r="F505" s="11">
        <v>3125</v>
      </c>
      <c r="G505" s="11">
        <v>0</v>
      </c>
      <c r="H505" s="11">
        <v>22</v>
      </c>
      <c r="I505" s="11">
        <f>SUM(F505:H505)</f>
        <v>3147</v>
      </c>
      <c r="J505" s="13">
        <f>SUM(B505:E505)+I505</f>
        <v>11625</v>
      </c>
    </row>
    <row r="506" spans="1:10" ht="13.5" thickBot="1">
      <c r="A506" s="1" t="s">
        <v>183</v>
      </c>
      <c r="B506" s="15">
        <v>67388</v>
      </c>
      <c r="C506" s="15">
        <v>9541</v>
      </c>
      <c r="D506" s="15">
        <v>10816</v>
      </c>
      <c r="E506" s="15">
        <v>14278</v>
      </c>
      <c r="F506" s="15">
        <v>22949</v>
      </c>
      <c r="G506" s="15">
        <v>0</v>
      </c>
      <c r="H506" s="15">
        <v>163</v>
      </c>
      <c r="I506" s="15">
        <f>SUM(F506:H506)</f>
        <v>23112</v>
      </c>
      <c r="J506" s="16">
        <f>SUM(B506:E506)+I506</f>
        <v>125135</v>
      </c>
    </row>
    <row r="507" spans="1:10" ht="12.75">
      <c r="A507" s="2" t="s">
        <v>2</v>
      </c>
      <c r="B507" s="13">
        <f>SUM(B505:B506)</f>
        <v>72915</v>
      </c>
      <c r="C507" s="13">
        <f aca="true" t="shared" si="23" ref="C507:H507">SUM(C505:C506)</f>
        <v>10532</v>
      </c>
      <c r="D507" s="13">
        <f t="shared" si="23"/>
        <v>11463</v>
      </c>
      <c r="E507" s="13">
        <f t="shared" si="23"/>
        <v>15591</v>
      </c>
      <c r="F507" s="13">
        <f t="shared" si="23"/>
        <v>26074</v>
      </c>
      <c r="G507" s="13">
        <f t="shared" si="23"/>
        <v>0</v>
      </c>
      <c r="H507" s="13">
        <f t="shared" si="23"/>
        <v>185</v>
      </c>
      <c r="I507" s="13">
        <f>SUM(I505:I506)</f>
        <v>26259</v>
      </c>
      <c r="J507" s="13">
        <f>SUM(B507:E507)+I507</f>
        <v>136760</v>
      </c>
    </row>
    <row r="508" spans="1:9" ht="12.75">
      <c r="A508" s="1"/>
      <c r="B508" s="11"/>
      <c r="C508" s="11"/>
      <c r="D508" s="11"/>
      <c r="E508" s="11"/>
      <c r="F508" s="11"/>
      <c r="G508" s="11"/>
      <c r="H508" s="11"/>
      <c r="I508" s="11"/>
    </row>
    <row r="509" spans="1:9" ht="12.75">
      <c r="A509" s="3" t="s">
        <v>3</v>
      </c>
      <c r="B509" s="12">
        <f>+B507+C507+D507</f>
        <v>94910</v>
      </c>
      <c r="C509" s="11"/>
      <c r="D509" s="11"/>
      <c r="E509" s="12">
        <f>+E507</f>
        <v>15591</v>
      </c>
      <c r="F509" s="11"/>
      <c r="G509" s="11"/>
      <c r="H509" s="11"/>
      <c r="I509" s="11"/>
    </row>
    <row r="511" spans="1:6" ht="12.75">
      <c r="A511" s="1" t="s">
        <v>186</v>
      </c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1:11" ht="12.75">
      <c r="A513" s="1"/>
      <c r="B513" s="5" t="s">
        <v>350</v>
      </c>
      <c r="C513" s="5" t="s">
        <v>187</v>
      </c>
      <c r="D513" s="5" t="s">
        <v>187</v>
      </c>
      <c r="E513" s="5" t="s">
        <v>350</v>
      </c>
      <c r="F513" s="5" t="s">
        <v>187</v>
      </c>
      <c r="G513" s="7"/>
      <c r="H513" s="7"/>
      <c r="I513" s="7"/>
      <c r="J513" s="5" t="s">
        <v>1</v>
      </c>
      <c r="K513" s="7"/>
    </row>
    <row r="514" spans="1:11" ht="12.75">
      <c r="A514" s="1" t="s">
        <v>0</v>
      </c>
      <c r="B514" s="4" t="s">
        <v>351</v>
      </c>
      <c r="C514" s="4" t="s">
        <v>188</v>
      </c>
      <c r="D514" s="4" t="s">
        <v>188</v>
      </c>
      <c r="E514" s="4" t="s">
        <v>351</v>
      </c>
      <c r="F514" s="4" t="s">
        <v>188</v>
      </c>
      <c r="G514" s="4" t="s">
        <v>77</v>
      </c>
      <c r="H514" s="4" t="s">
        <v>78</v>
      </c>
      <c r="I514" s="4" t="s">
        <v>79</v>
      </c>
      <c r="J514" s="4" t="s">
        <v>80</v>
      </c>
      <c r="K514" s="4" t="s">
        <v>2</v>
      </c>
    </row>
    <row r="515" spans="1:11" ht="12.75">
      <c r="A515" s="1"/>
      <c r="B515" s="6" t="s">
        <v>249</v>
      </c>
      <c r="C515" s="6" t="s">
        <v>245</v>
      </c>
      <c r="D515" s="6" t="s">
        <v>247</v>
      </c>
      <c r="E515" s="6" t="s">
        <v>248</v>
      </c>
      <c r="F515" s="6" t="s">
        <v>246</v>
      </c>
      <c r="G515" s="6"/>
      <c r="H515" s="6"/>
      <c r="I515" s="6"/>
      <c r="J515" s="6"/>
      <c r="K515" s="6"/>
    </row>
    <row r="516" spans="1:11" ht="12.75">
      <c r="A516" s="1" t="s">
        <v>60</v>
      </c>
      <c r="B516" s="11">
        <v>5186</v>
      </c>
      <c r="C516" s="11">
        <v>10750</v>
      </c>
      <c r="D516" s="11">
        <v>868</v>
      </c>
      <c r="E516" s="11">
        <v>506</v>
      </c>
      <c r="F516" s="11">
        <v>903</v>
      </c>
      <c r="G516" s="11">
        <v>1504</v>
      </c>
      <c r="H516" s="11">
        <v>12</v>
      </c>
      <c r="I516" s="11">
        <v>10</v>
      </c>
      <c r="J516" s="11">
        <f aca="true" t="shared" si="24" ref="J516:J524">SUM(G516:I516)</f>
        <v>1526</v>
      </c>
      <c r="K516" s="13">
        <f aca="true" t="shared" si="25" ref="K516:K525">SUM(B516:F516)+J516</f>
        <v>19739</v>
      </c>
    </row>
    <row r="517" spans="1:11" ht="12.75">
      <c r="A517" s="1" t="s">
        <v>190</v>
      </c>
      <c r="B517" s="11">
        <v>5951</v>
      </c>
      <c r="C517" s="11">
        <v>13912</v>
      </c>
      <c r="D517" s="11">
        <v>1275</v>
      </c>
      <c r="E517" s="11">
        <v>686</v>
      </c>
      <c r="F517" s="11">
        <v>1249</v>
      </c>
      <c r="G517" s="11">
        <v>1173</v>
      </c>
      <c r="H517" s="11">
        <v>0</v>
      </c>
      <c r="I517" s="11">
        <v>24</v>
      </c>
      <c r="J517" s="11">
        <f t="shared" si="24"/>
        <v>1197</v>
      </c>
      <c r="K517" s="13">
        <f t="shared" si="25"/>
        <v>24270</v>
      </c>
    </row>
    <row r="518" spans="1:11" ht="12.75">
      <c r="A518" s="1" t="s">
        <v>12</v>
      </c>
      <c r="B518" s="11">
        <v>2516</v>
      </c>
      <c r="C518" s="11">
        <v>7991</v>
      </c>
      <c r="D518" s="11">
        <v>1074</v>
      </c>
      <c r="E518" s="11">
        <v>329</v>
      </c>
      <c r="F518" s="11">
        <v>685</v>
      </c>
      <c r="G518" s="11">
        <v>733</v>
      </c>
      <c r="H518" s="11">
        <v>3</v>
      </c>
      <c r="I518" s="11">
        <v>10</v>
      </c>
      <c r="J518" s="11">
        <f t="shared" si="24"/>
        <v>746</v>
      </c>
      <c r="K518" s="13">
        <f t="shared" si="25"/>
        <v>13341</v>
      </c>
    </row>
    <row r="519" spans="1:11" ht="12.75">
      <c r="A519" s="1" t="s">
        <v>58</v>
      </c>
      <c r="B519" s="11">
        <v>1424</v>
      </c>
      <c r="C519" s="11">
        <v>2839</v>
      </c>
      <c r="D519" s="11">
        <v>360</v>
      </c>
      <c r="E519" s="11">
        <v>132</v>
      </c>
      <c r="F519" s="11">
        <v>173</v>
      </c>
      <c r="G519" s="11">
        <v>603</v>
      </c>
      <c r="H519" s="11">
        <v>0</v>
      </c>
      <c r="I519" s="11">
        <v>1</v>
      </c>
      <c r="J519" s="11">
        <f t="shared" si="24"/>
        <v>604</v>
      </c>
      <c r="K519" s="13">
        <f t="shared" si="25"/>
        <v>5532</v>
      </c>
    </row>
    <row r="520" spans="1:11" ht="12.75">
      <c r="A520" s="1" t="s">
        <v>189</v>
      </c>
      <c r="B520" s="11">
        <v>1088</v>
      </c>
      <c r="C520" s="11">
        <v>3501</v>
      </c>
      <c r="D520" s="11">
        <v>268</v>
      </c>
      <c r="E520" s="11">
        <v>124</v>
      </c>
      <c r="F520" s="11">
        <v>319</v>
      </c>
      <c r="G520" s="11">
        <v>382</v>
      </c>
      <c r="H520" s="11">
        <v>3</v>
      </c>
      <c r="I520" s="11">
        <v>5</v>
      </c>
      <c r="J520" s="11">
        <f t="shared" si="24"/>
        <v>390</v>
      </c>
      <c r="K520" s="13">
        <f t="shared" si="25"/>
        <v>5690</v>
      </c>
    </row>
    <row r="521" spans="1:11" ht="12.75">
      <c r="A521" s="1" t="s">
        <v>51</v>
      </c>
      <c r="B521" s="11">
        <v>2986</v>
      </c>
      <c r="C521" s="11">
        <v>5810</v>
      </c>
      <c r="D521" s="11">
        <v>582</v>
      </c>
      <c r="E521" s="11">
        <v>347</v>
      </c>
      <c r="F521" s="11">
        <v>401</v>
      </c>
      <c r="G521" s="11">
        <v>812</v>
      </c>
      <c r="H521" s="11">
        <v>0</v>
      </c>
      <c r="I521" s="11">
        <v>0</v>
      </c>
      <c r="J521" s="11">
        <f t="shared" si="24"/>
        <v>812</v>
      </c>
      <c r="K521" s="13">
        <f t="shared" si="25"/>
        <v>10938</v>
      </c>
    </row>
    <row r="522" spans="1:11" ht="12.75">
      <c r="A522" s="1" t="s">
        <v>252</v>
      </c>
      <c r="B522" s="11">
        <v>3796</v>
      </c>
      <c r="C522" s="11">
        <v>12447</v>
      </c>
      <c r="D522" s="11">
        <v>1044</v>
      </c>
      <c r="E522" s="11">
        <v>299</v>
      </c>
      <c r="F522" s="11">
        <v>1001</v>
      </c>
      <c r="G522" s="11">
        <v>1539</v>
      </c>
      <c r="H522" s="11">
        <v>11</v>
      </c>
      <c r="I522" s="11">
        <v>3</v>
      </c>
      <c r="J522" s="11">
        <f t="shared" si="24"/>
        <v>1553</v>
      </c>
      <c r="K522" s="13">
        <f t="shared" si="25"/>
        <v>20140</v>
      </c>
    </row>
    <row r="523" spans="1:11" ht="12.75">
      <c r="A523" s="1" t="s">
        <v>54</v>
      </c>
      <c r="B523" s="11">
        <v>4925</v>
      </c>
      <c r="C523" s="11">
        <v>5181</v>
      </c>
      <c r="D523" s="11">
        <v>468</v>
      </c>
      <c r="E523" s="11">
        <v>788</v>
      </c>
      <c r="F523" s="11">
        <v>427</v>
      </c>
      <c r="G523" s="11">
        <v>672</v>
      </c>
      <c r="H523" s="11">
        <v>0</v>
      </c>
      <c r="I523" s="11">
        <v>0</v>
      </c>
      <c r="J523" s="11">
        <f t="shared" si="24"/>
        <v>672</v>
      </c>
      <c r="K523" s="13">
        <f t="shared" si="25"/>
        <v>12461</v>
      </c>
    </row>
    <row r="524" spans="1:11" ht="13.5" thickBot="1">
      <c r="A524" s="1" t="s">
        <v>156</v>
      </c>
      <c r="B524" s="15">
        <v>3404</v>
      </c>
      <c r="C524" s="15">
        <v>2376</v>
      </c>
      <c r="D524" s="15">
        <v>322</v>
      </c>
      <c r="E524" s="15">
        <v>480</v>
      </c>
      <c r="F524" s="15">
        <v>202</v>
      </c>
      <c r="G524" s="15">
        <v>569</v>
      </c>
      <c r="H524" s="15">
        <v>0</v>
      </c>
      <c r="I524" s="15">
        <v>6</v>
      </c>
      <c r="J524" s="15">
        <f t="shared" si="24"/>
        <v>575</v>
      </c>
      <c r="K524" s="16">
        <f t="shared" si="25"/>
        <v>7359</v>
      </c>
    </row>
    <row r="525" spans="1:11" ht="12.75">
      <c r="A525" s="2" t="s">
        <v>2</v>
      </c>
      <c r="B525" s="13">
        <f>SUM(B516:B524)</f>
        <v>31276</v>
      </c>
      <c r="C525" s="13">
        <f aca="true" t="shared" si="26" ref="C525:I525">SUM(C516:C524)</f>
        <v>64807</v>
      </c>
      <c r="D525" s="13">
        <f t="shared" si="26"/>
        <v>6261</v>
      </c>
      <c r="E525" s="13">
        <f t="shared" si="26"/>
        <v>3691</v>
      </c>
      <c r="F525" s="13">
        <f>SUM(F516:F524)</f>
        <v>5360</v>
      </c>
      <c r="G525" s="13">
        <f t="shared" si="26"/>
        <v>7987</v>
      </c>
      <c r="H525" s="13">
        <f t="shared" si="26"/>
        <v>29</v>
      </c>
      <c r="I525" s="13">
        <f t="shared" si="26"/>
        <v>59</v>
      </c>
      <c r="J525" s="13">
        <f>SUM(J516:J524)</f>
        <v>8075</v>
      </c>
      <c r="K525" s="13">
        <f t="shared" si="25"/>
        <v>119470</v>
      </c>
    </row>
    <row r="526" spans="1:11" ht="12.75">
      <c r="A526" s="1"/>
      <c r="B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1:11" ht="12.75">
      <c r="A527" s="3" t="s">
        <v>3</v>
      </c>
      <c r="B527" s="12">
        <f>+B525+E525</f>
        <v>34967</v>
      </c>
      <c r="C527" s="12">
        <f>+C525+D525+F525</f>
        <v>76428</v>
      </c>
      <c r="D527" s="11"/>
      <c r="E527" s="11"/>
      <c r="F527" s="11"/>
      <c r="G527" s="11"/>
      <c r="H527" s="11"/>
      <c r="I527" s="11"/>
      <c r="J527" s="11"/>
      <c r="K527" s="11"/>
    </row>
    <row r="529" spans="1:4" ht="12.75">
      <c r="A529" s="1" t="s">
        <v>191</v>
      </c>
      <c r="B529" s="1"/>
      <c r="C529" s="1"/>
      <c r="D529" s="1"/>
    </row>
    <row r="530" spans="2:4" ht="12.75">
      <c r="B530" s="1"/>
      <c r="C530" s="1"/>
      <c r="D530" s="1"/>
    </row>
    <row r="531" spans="1:11" ht="12.75">
      <c r="A531" s="1"/>
      <c r="B531" s="5" t="s">
        <v>241</v>
      </c>
      <c r="C531" s="5" t="s">
        <v>192</v>
      </c>
      <c r="D531" s="5" t="s">
        <v>192</v>
      </c>
      <c r="E531" s="5" t="s">
        <v>353</v>
      </c>
      <c r="F531" s="5" t="s">
        <v>192</v>
      </c>
      <c r="G531" s="7"/>
      <c r="H531" s="7"/>
      <c r="I531" s="7"/>
      <c r="J531" s="5" t="s">
        <v>1</v>
      </c>
      <c r="K531" s="7"/>
    </row>
    <row r="532" spans="1:11" ht="12.75">
      <c r="A532" s="1" t="s">
        <v>0</v>
      </c>
      <c r="B532" s="4" t="s">
        <v>352</v>
      </c>
      <c r="C532" s="4" t="s">
        <v>193</v>
      </c>
      <c r="D532" s="4" t="s">
        <v>193</v>
      </c>
      <c r="E532" s="4" t="s">
        <v>354</v>
      </c>
      <c r="F532" s="4" t="s">
        <v>193</v>
      </c>
      <c r="G532" s="4" t="s">
        <v>77</v>
      </c>
      <c r="H532" s="4" t="s">
        <v>78</v>
      </c>
      <c r="I532" s="4" t="s">
        <v>79</v>
      </c>
      <c r="J532" s="4" t="s">
        <v>80</v>
      </c>
      <c r="K532" s="4" t="s">
        <v>2</v>
      </c>
    </row>
    <row r="533" spans="1:11" ht="12.75">
      <c r="A533" s="1"/>
      <c r="B533" s="6" t="s">
        <v>249</v>
      </c>
      <c r="C533" s="6" t="s">
        <v>245</v>
      </c>
      <c r="D533" s="6" t="s">
        <v>247</v>
      </c>
      <c r="E533" s="6" t="s">
        <v>248</v>
      </c>
      <c r="F533" s="6" t="s">
        <v>246</v>
      </c>
      <c r="G533" s="6"/>
      <c r="H533" s="6"/>
      <c r="I533" s="6"/>
      <c r="J533" s="6"/>
      <c r="K533" s="6"/>
    </row>
    <row r="534" spans="1:11" ht="12.75">
      <c r="A534" s="1" t="s">
        <v>194</v>
      </c>
      <c r="B534" s="11">
        <v>29013</v>
      </c>
      <c r="C534" s="11">
        <v>40852</v>
      </c>
      <c r="D534" s="11">
        <v>2932</v>
      </c>
      <c r="E534" s="11">
        <v>1947</v>
      </c>
      <c r="F534" s="11">
        <v>2728</v>
      </c>
      <c r="G534" s="11">
        <v>4678</v>
      </c>
      <c r="H534" s="11">
        <v>47</v>
      </c>
      <c r="I534" s="11">
        <v>30</v>
      </c>
      <c r="J534" s="11">
        <f>SUM(G534:I534)</f>
        <v>4755</v>
      </c>
      <c r="K534" s="13">
        <f>SUM(B534:F534)+J534</f>
        <v>82227</v>
      </c>
    </row>
    <row r="535" spans="1:11" ht="12.75">
      <c r="A535" s="1" t="s">
        <v>195</v>
      </c>
      <c r="B535" s="11">
        <v>5305</v>
      </c>
      <c r="C535" s="11">
        <v>12700</v>
      </c>
      <c r="D535" s="11">
        <v>1119</v>
      </c>
      <c r="E535" s="11">
        <v>513</v>
      </c>
      <c r="F535" s="11">
        <v>781</v>
      </c>
      <c r="G535" s="11">
        <v>1291</v>
      </c>
      <c r="H535" s="11">
        <v>0</v>
      </c>
      <c r="I535" s="11">
        <v>4</v>
      </c>
      <c r="J535" s="11">
        <f>SUM(G535:I535)</f>
        <v>1295</v>
      </c>
      <c r="K535" s="13">
        <f>SUM(B535:F535)+J535</f>
        <v>21713</v>
      </c>
    </row>
    <row r="536" spans="1:11" ht="12.75">
      <c r="A536" s="1" t="s">
        <v>189</v>
      </c>
      <c r="B536" s="11">
        <v>3187</v>
      </c>
      <c r="C536" s="11">
        <v>8217</v>
      </c>
      <c r="D536" s="11">
        <v>644</v>
      </c>
      <c r="E536" s="11">
        <v>304</v>
      </c>
      <c r="F536" s="11">
        <v>691</v>
      </c>
      <c r="G536" s="11">
        <v>715</v>
      </c>
      <c r="H536" s="11">
        <v>6</v>
      </c>
      <c r="I536" s="11">
        <v>7</v>
      </c>
      <c r="J536" s="11">
        <f>SUM(G536:I536)</f>
        <v>728</v>
      </c>
      <c r="K536" s="13">
        <f>SUM(B536:F536)+J536</f>
        <v>13771</v>
      </c>
    </row>
    <row r="537" spans="1:11" ht="13.5" thickBot="1">
      <c r="A537" s="1" t="s">
        <v>51</v>
      </c>
      <c r="B537" s="15">
        <v>351</v>
      </c>
      <c r="C537" s="15">
        <v>1106</v>
      </c>
      <c r="D537" s="15">
        <v>80</v>
      </c>
      <c r="E537" s="15">
        <v>34</v>
      </c>
      <c r="F537" s="15">
        <v>62</v>
      </c>
      <c r="G537" s="15">
        <v>104</v>
      </c>
      <c r="H537" s="15">
        <v>0</v>
      </c>
      <c r="I537" s="15">
        <v>0</v>
      </c>
      <c r="J537" s="15">
        <f>SUM(G537:I537)</f>
        <v>104</v>
      </c>
      <c r="K537" s="16">
        <f>SUM(B537:F537)+J537</f>
        <v>1737</v>
      </c>
    </row>
    <row r="538" spans="1:11" ht="12.75">
      <c r="A538" s="2" t="s">
        <v>2</v>
      </c>
      <c r="B538" s="13">
        <f aca="true" t="shared" si="27" ref="B538:J538">SUM(B534:B537)</f>
        <v>37856</v>
      </c>
      <c r="C538" s="13">
        <f t="shared" si="27"/>
        <v>62875</v>
      </c>
      <c r="D538" s="13">
        <f t="shared" si="27"/>
        <v>4775</v>
      </c>
      <c r="E538" s="13">
        <f t="shared" si="27"/>
        <v>2798</v>
      </c>
      <c r="F538" s="13">
        <f t="shared" si="27"/>
        <v>4262</v>
      </c>
      <c r="G538" s="13">
        <f t="shared" si="27"/>
        <v>6788</v>
      </c>
      <c r="H538" s="13">
        <f t="shared" si="27"/>
        <v>53</v>
      </c>
      <c r="I538" s="13">
        <f t="shared" si="27"/>
        <v>41</v>
      </c>
      <c r="J538" s="13">
        <f t="shared" si="27"/>
        <v>6882</v>
      </c>
      <c r="K538" s="13">
        <f>SUM(B538:F538)+J538</f>
        <v>119448</v>
      </c>
    </row>
    <row r="539" spans="1:9" ht="12.75">
      <c r="A539" s="1"/>
      <c r="B539" s="11"/>
      <c r="C539" s="11"/>
      <c r="D539" s="11"/>
      <c r="E539" s="11"/>
      <c r="F539" s="11"/>
      <c r="G539" s="11"/>
      <c r="H539" s="11"/>
      <c r="I539" s="11"/>
    </row>
    <row r="540" spans="1:9" ht="12.75">
      <c r="A540" s="3" t="s">
        <v>3</v>
      </c>
      <c r="B540" s="12">
        <f>+B538</f>
        <v>37856</v>
      </c>
      <c r="C540" s="12">
        <f>+C538+D538+F538</f>
        <v>71912</v>
      </c>
      <c r="D540" s="11"/>
      <c r="E540" s="12">
        <f>+E538</f>
        <v>2798</v>
      </c>
      <c r="F540" s="11"/>
      <c r="G540" s="11"/>
      <c r="H540" s="11"/>
      <c r="I540" s="11"/>
    </row>
    <row r="542" spans="1:5" ht="12.75">
      <c r="A542" s="1" t="s">
        <v>196</v>
      </c>
      <c r="B542" s="1"/>
      <c r="C542" s="1"/>
      <c r="D542" s="1"/>
      <c r="E542" s="1"/>
    </row>
    <row r="543" spans="2:5" ht="12.75">
      <c r="B543" s="1"/>
      <c r="C543" s="1"/>
      <c r="D543" s="1"/>
      <c r="E543" s="1"/>
    </row>
    <row r="544" spans="1:9" ht="12.75">
      <c r="A544" s="1"/>
      <c r="B544" s="5" t="s">
        <v>181</v>
      </c>
      <c r="C544" s="5" t="s">
        <v>181</v>
      </c>
      <c r="D544" s="5" t="s">
        <v>181</v>
      </c>
      <c r="E544" s="7"/>
      <c r="F544" s="7"/>
      <c r="G544" s="7"/>
      <c r="H544" s="5" t="s">
        <v>1</v>
      </c>
      <c r="I544" s="7"/>
    </row>
    <row r="545" spans="1:9" ht="12.75">
      <c r="A545" s="1" t="s">
        <v>0</v>
      </c>
      <c r="B545" s="4" t="s">
        <v>182</v>
      </c>
      <c r="C545" s="4" t="s">
        <v>182</v>
      </c>
      <c r="D545" s="4" t="s">
        <v>182</v>
      </c>
      <c r="E545" s="4" t="s">
        <v>77</v>
      </c>
      <c r="F545" s="4" t="s">
        <v>78</v>
      </c>
      <c r="G545" s="4" t="s">
        <v>79</v>
      </c>
      <c r="H545" s="4" t="s">
        <v>80</v>
      </c>
      <c r="I545" s="4" t="s">
        <v>2</v>
      </c>
    </row>
    <row r="546" spans="1:9" ht="12.75">
      <c r="A546" s="1"/>
      <c r="B546" s="6" t="s">
        <v>249</v>
      </c>
      <c r="C546" s="6" t="s">
        <v>248</v>
      </c>
      <c r="D546" s="6" t="s">
        <v>246</v>
      </c>
      <c r="E546" s="6"/>
      <c r="F546" s="6"/>
      <c r="G546" s="6"/>
      <c r="H546" s="6"/>
      <c r="I546" s="6"/>
    </row>
    <row r="547" spans="1:9" ht="12.75">
      <c r="A547" s="1" t="s">
        <v>56</v>
      </c>
      <c r="B547" s="11">
        <v>14691</v>
      </c>
      <c r="C547" s="11">
        <v>1949</v>
      </c>
      <c r="D547" s="11">
        <v>2426</v>
      </c>
      <c r="E547" s="11">
        <v>8996</v>
      </c>
      <c r="F547" s="11">
        <v>77</v>
      </c>
      <c r="G547" s="11">
        <v>133</v>
      </c>
      <c r="H547" s="11">
        <f>SUM(E547:G547)</f>
        <v>9206</v>
      </c>
      <c r="I547" s="13">
        <f>SUM(B547:D547)+H547</f>
        <v>28272</v>
      </c>
    </row>
    <row r="548" spans="1:9" ht="12.75">
      <c r="A548" s="1" t="s">
        <v>55</v>
      </c>
      <c r="B548" s="11">
        <v>2662</v>
      </c>
      <c r="C548" s="11">
        <v>448</v>
      </c>
      <c r="D548" s="11">
        <v>430</v>
      </c>
      <c r="E548" s="11">
        <v>1521</v>
      </c>
      <c r="F548" s="11">
        <v>0</v>
      </c>
      <c r="G548" s="11">
        <v>14</v>
      </c>
      <c r="H548" s="11">
        <f>SUM(E548:G548)</f>
        <v>1535</v>
      </c>
      <c r="I548" s="13">
        <f>SUM(B548:D548)+H548</f>
        <v>5075</v>
      </c>
    </row>
    <row r="549" spans="1:9" ht="13.5" thickBot="1">
      <c r="A549" s="1" t="s">
        <v>183</v>
      </c>
      <c r="B549" s="15">
        <v>51544</v>
      </c>
      <c r="C549" s="15">
        <v>5314</v>
      </c>
      <c r="D549" s="15">
        <v>4965</v>
      </c>
      <c r="E549" s="15">
        <v>18259</v>
      </c>
      <c r="F549" s="15">
        <v>0</v>
      </c>
      <c r="G549" s="15">
        <v>360</v>
      </c>
      <c r="H549" s="15">
        <f>SUM(E549:G549)</f>
        <v>18619</v>
      </c>
      <c r="I549" s="16">
        <f>SUM(B549:D549)+H549</f>
        <v>80442</v>
      </c>
    </row>
    <row r="550" spans="1:9" ht="12.75">
      <c r="A550" s="2" t="s">
        <v>2</v>
      </c>
      <c r="B550" s="13">
        <f aca="true" t="shared" si="28" ref="B550:H550">SUM(B547:B549)</f>
        <v>68897</v>
      </c>
      <c r="C550" s="13">
        <f t="shared" si="28"/>
        <v>7711</v>
      </c>
      <c r="D550" s="13">
        <f t="shared" si="28"/>
        <v>7821</v>
      </c>
      <c r="E550" s="13">
        <f t="shared" si="28"/>
        <v>28776</v>
      </c>
      <c r="F550" s="13">
        <f t="shared" si="28"/>
        <v>77</v>
      </c>
      <c r="G550" s="13">
        <f t="shared" si="28"/>
        <v>507</v>
      </c>
      <c r="H550" s="13">
        <f t="shared" si="28"/>
        <v>29360</v>
      </c>
      <c r="I550" s="13">
        <f>SUM(B550:D550)+H550</f>
        <v>113789</v>
      </c>
    </row>
    <row r="551" spans="1:10" ht="12.75">
      <c r="A551" s="1"/>
      <c r="B551" s="11"/>
      <c r="C551" s="11"/>
      <c r="D551" s="11"/>
      <c r="E551" s="11"/>
      <c r="F551" s="11"/>
      <c r="G551" s="11"/>
      <c r="H551" s="11"/>
      <c r="I551" s="11"/>
      <c r="J551" s="11"/>
    </row>
    <row r="552" spans="1:9" ht="12.75">
      <c r="A552" s="3" t="s">
        <v>3</v>
      </c>
      <c r="B552" s="12">
        <f>+B550+C550+D550</f>
        <v>84429</v>
      </c>
      <c r="C552" s="11"/>
      <c r="D552" s="11"/>
      <c r="E552" s="11"/>
      <c r="F552" s="11"/>
      <c r="G552" s="11"/>
      <c r="H552" s="11"/>
      <c r="I552" s="11"/>
    </row>
    <row r="554" spans="1:7" ht="12.75">
      <c r="A554" s="1" t="s">
        <v>199</v>
      </c>
      <c r="B554" s="1"/>
      <c r="C554" s="1"/>
      <c r="D554" s="1"/>
      <c r="E554" s="1"/>
      <c r="F554" s="1"/>
      <c r="G554" s="1"/>
    </row>
    <row r="555" spans="2:7" ht="12.75">
      <c r="B555" s="1"/>
      <c r="C555" s="1"/>
      <c r="D555" s="1"/>
      <c r="E555" s="1"/>
      <c r="F555" s="1"/>
      <c r="G555" s="1"/>
    </row>
    <row r="556" spans="1:9" ht="12.75">
      <c r="A556" s="1"/>
      <c r="B556" s="5" t="s">
        <v>197</v>
      </c>
      <c r="C556" s="5" t="s">
        <v>197</v>
      </c>
      <c r="D556" s="5" t="s">
        <v>197</v>
      </c>
      <c r="E556" s="7"/>
      <c r="F556" s="7"/>
      <c r="G556" s="7"/>
      <c r="H556" s="5" t="s">
        <v>1</v>
      </c>
      <c r="I556" s="7"/>
    </row>
    <row r="557" spans="1:9" ht="12.75">
      <c r="A557" s="1" t="s">
        <v>0</v>
      </c>
      <c r="B557" s="4" t="s">
        <v>198</v>
      </c>
      <c r="C557" s="4" t="s">
        <v>198</v>
      </c>
      <c r="D557" s="4" t="s">
        <v>198</v>
      </c>
      <c r="E557" s="4" t="s">
        <v>77</v>
      </c>
      <c r="F557" s="4" t="s">
        <v>78</v>
      </c>
      <c r="G557" s="4" t="s">
        <v>79</v>
      </c>
      <c r="H557" s="4" t="s">
        <v>80</v>
      </c>
      <c r="I557" s="4" t="s">
        <v>2</v>
      </c>
    </row>
    <row r="558" spans="1:9" ht="12.75">
      <c r="A558" s="1"/>
      <c r="B558" s="6" t="s">
        <v>245</v>
      </c>
      <c r="C558" s="6" t="s">
        <v>247</v>
      </c>
      <c r="D558" s="6" t="s">
        <v>246</v>
      </c>
      <c r="E558" s="6"/>
      <c r="F558" s="6"/>
      <c r="G558" s="6"/>
      <c r="H558" s="6"/>
      <c r="I558" s="6"/>
    </row>
    <row r="559" spans="1:9" ht="12.75">
      <c r="A559" s="1" t="s">
        <v>25</v>
      </c>
      <c r="B559" s="11">
        <v>8525</v>
      </c>
      <c r="C559" s="11">
        <v>1120</v>
      </c>
      <c r="D559" s="11">
        <v>1327</v>
      </c>
      <c r="E559" s="11">
        <v>2275</v>
      </c>
      <c r="F559" s="11">
        <v>1</v>
      </c>
      <c r="G559" s="11">
        <v>61</v>
      </c>
      <c r="H559" s="11">
        <f aca="true" t="shared" si="29" ref="H559:H564">SUM(E559:G559)</f>
        <v>2337</v>
      </c>
      <c r="I559" s="13">
        <f aca="true" t="shared" si="30" ref="I559:I565">SUM(B559:D559)+H559</f>
        <v>13309</v>
      </c>
    </row>
    <row r="560" spans="1:9" ht="12.75">
      <c r="A560" s="1" t="s">
        <v>27</v>
      </c>
      <c r="B560" s="11">
        <v>23004</v>
      </c>
      <c r="C560" s="11">
        <v>4518</v>
      </c>
      <c r="D560" s="11">
        <v>2967</v>
      </c>
      <c r="E560" s="11">
        <v>7181</v>
      </c>
      <c r="F560" s="11">
        <v>18</v>
      </c>
      <c r="G560" s="11">
        <v>114</v>
      </c>
      <c r="H560" s="11">
        <f t="shared" si="29"/>
        <v>7313</v>
      </c>
      <c r="I560" s="13">
        <f t="shared" si="30"/>
        <v>37802</v>
      </c>
    </row>
    <row r="561" spans="1:9" ht="12.75">
      <c r="A561" s="1" t="s">
        <v>58</v>
      </c>
      <c r="B561" s="11">
        <v>8288</v>
      </c>
      <c r="C561" s="11">
        <v>1432</v>
      </c>
      <c r="D561" s="11">
        <v>1392</v>
      </c>
      <c r="E561" s="11">
        <v>3324</v>
      </c>
      <c r="F561" s="11">
        <v>0</v>
      </c>
      <c r="G561" s="11">
        <v>38</v>
      </c>
      <c r="H561" s="11">
        <f t="shared" si="29"/>
        <v>3362</v>
      </c>
      <c r="I561" s="13">
        <f t="shared" si="30"/>
        <v>14474</v>
      </c>
    </row>
    <row r="562" spans="1:9" ht="12.75">
      <c r="A562" s="1" t="s">
        <v>61</v>
      </c>
      <c r="B562" s="11">
        <v>12567</v>
      </c>
      <c r="C562" s="11">
        <v>2085</v>
      </c>
      <c r="D562" s="11">
        <v>1919</v>
      </c>
      <c r="E562" s="11">
        <v>5929</v>
      </c>
      <c r="F562" s="11">
        <v>63</v>
      </c>
      <c r="G562" s="11">
        <v>70</v>
      </c>
      <c r="H562" s="11">
        <f t="shared" si="29"/>
        <v>6062</v>
      </c>
      <c r="I562" s="13">
        <f t="shared" si="30"/>
        <v>22633</v>
      </c>
    </row>
    <row r="563" spans="1:9" ht="12.75">
      <c r="A563" s="1" t="s">
        <v>59</v>
      </c>
      <c r="B563" s="11">
        <v>18555</v>
      </c>
      <c r="C563" s="11">
        <v>2671</v>
      </c>
      <c r="D563" s="11">
        <v>2927</v>
      </c>
      <c r="E563" s="11">
        <v>7467</v>
      </c>
      <c r="F563" s="11">
        <v>7</v>
      </c>
      <c r="G563" s="11">
        <v>96</v>
      </c>
      <c r="H563" s="11">
        <f t="shared" si="29"/>
        <v>7570</v>
      </c>
      <c r="I563" s="13">
        <f t="shared" si="30"/>
        <v>31723</v>
      </c>
    </row>
    <row r="564" spans="1:9" ht="13.5" thickBot="1">
      <c r="A564" s="1" t="s">
        <v>54</v>
      </c>
      <c r="B564" s="15">
        <v>2265</v>
      </c>
      <c r="C564" s="15">
        <v>198</v>
      </c>
      <c r="D564" s="15">
        <v>542</v>
      </c>
      <c r="E564" s="15">
        <v>2325</v>
      </c>
      <c r="F564" s="15">
        <v>0</v>
      </c>
      <c r="G564" s="15">
        <v>0</v>
      </c>
      <c r="H564" s="15">
        <f t="shared" si="29"/>
        <v>2325</v>
      </c>
      <c r="I564" s="16">
        <f t="shared" si="30"/>
        <v>5330</v>
      </c>
    </row>
    <row r="565" spans="1:9" ht="12.75">
      <c r="A565" s="2" t="s">
        <v>2</v>
      </c>
      <c r="B565" s="13">
        <f aca="true" t="shared" si="31" ref="B565:H565">SUM(B559:B564)</f>
        <v>73204</v>
      </c>
      <c r="C565" s="13">
        <f t="shared" si="31"/>
        <v>12024</v>
      </c>
      <c r="D565" s="13">
        <f t="shared" si="31"/>
        <v>11074</v>
      </c>
      <c r="E565" s="13">
        <f t="shared" si="31"/>
        <v>28501</v>
      </c>
      <c r="F565" s="13">
        <f t="shared" si="31"/>
        <v>89</v>
      </c>
      <c r="G565" s="13">
        <f t="shared" si="31"/>
        <v>379</v>
      </c>
      <c r="H565" s="13">
        <f t="shared" si="31"/>
        <v>28969</v>
      </c>
      <c r="I565" s="13">
        <f t="shared" si="30"/>
        <v>125271</v>
      </c>
    </row>
    <row r="566" spans="1:9" ht="12.75">
      <c r="A566" s="1"/>
      <c r="B566" s="11"/>
      <c r="C566" s="11"/>
      <c r="D566" s="11"/>
      <c r="E566" s="11"/>
      <c r="F566" s="11"/>
      <c r="G566" s="11"/>
      <c r="H566" s="11"/>
      <c r="I566" s="11"/>
    </row>
    <row r="567" spans="1:11" ht="12.75">
      <c r="A567" s="3" t="s">
        <v>3</v>
      </c>
      <c r="B567" s="12">
        <f>+B565+C565+D565</f>
        <v>96302</v>
      </c>
      <c r="C567" s="11"/>
      <c r="D567" s="11"/>
      <c r="E567" s="11"/>
      <c r="F567" s="11"/>
      <c r="G567" s="11"/>
      <c r="H567" s="11"/>
      <c r="I567" s="11"/>
      <c r="J567" s="11"/>
      <c r="K567" s="11"/>
    </row>
    <row r="569" spans="1:6" ht="12.75">
      <c r="A569" s="1" t="s">
        <v>200</v>
      </c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1:11" ht="12.75">
      <c r="A571" s="1"/>
      <c r="B571" s="5" t="s">
        <v>355</v>
      </c>
      <c r="C571" s="5" t="s">
        <v>357</v>
      </c>
      <c r="D571" s="5" t="s">
        <v>357</v>
      </c>
      <c r="E571" s="5" t="s">
        <v>355</v>
      </c>
      <c r="F571" s="5" t="s">
        <v>357</v>
      </c>
      <c r="G571" s="7"/>
      <c r="H571" s="7"/>
      <c r="I571" s="7"/>
      <c r="J571" s="5" t="s">
        <v>1</v>
      </c>
      <c r="K571" s="7"/>
    </row>
    <row r="572" spans="1:11" ht="12.75">
      <c r="A572" s="1" t="s">
        <v>0</v>
      </c>
      <c r="B572" s="4" t="s">
        <v>356</v>
      </c>
      <c r="C572" s="4" t="s">
        <v>57</v>
      </c>
      <c r="D572" s="4" t="s">
        <v>57</v>
      </c>
      <c r="E572" s="4" t="s">
        <v>356</v>
      </c>
      <c r="F572" s="4" t="s">
        <v>57</v>
      </c>
      <c r="G572" s="4" t="s">
        <v>77</v>
      </c>
      <c r="H572" s="4" t="s">
        <v>78</v>
      </c>
      <c r="I572" s="4" t="s">
        <v>79</v>
      </c>
      <c r="J572" s="4" t="s">
        <v>80</v>
      </c>
      <c r="K572" s="4" t="s">
        <v>2</v>
      </c>
    </row>
    <row r="573" spans="1:11" ht="12.75">
      <c r="A573" s="1"/>
      <c r="B573" s="6" t="s">
        <v>249</v>
      </c>
      <c r="C573" s="6" t="s">
        <v>245</v>
      </c>
      <c r="D573" s="6" t="s">
        <v>247</v>
      </c>
      <c r="E573" s="6" t="s">
        <v>248</v>
      </c>
      <c r="F573" s="6" t="s">
        <v>246</v>
      </c>
      <c r="G573" s="6"/>
      <c r="H573" s="6"/>
      <c r="I573" s="6"/>
      <c r="J573" s="6"/>
      <c r="K573" s="6"/>
    </row>
    <row r="574" spans="1:11" ht="12.75">
      <c r="A574" s="1" t="s">
        <v>61</v>
      </c>
      <c r="B574" s="11">
        <v>59745</v>
      </c>
      <c r="C574" s="11">
        <v>45570</v>
      </c>
      <c r="D574" s="11">
        <v>6901</v>
      </c>
      <c r="E574" s="11">
        <v>4531</v>
      </c>
      <c r="F574" s="11">
        <v>2516</v>
      </c>
      <c r="G574" s="11">
        <v>8329</v>
      </c>
      <c r="H574" s="11">
        <v>586</v>
      </c>
      <c r="I574" s="11">
        <v>123</v>
      </c>
      <c r="J574" s="11">
        <f>SUM(G574:I574)</f>
        <v>9038</v>
      </c>
      <c r="K574" s="13">
        <f>SUM(B574:F574)+J574</f>
        <v>128301</v>
      </c>
    </row>
    <row r="575" spans="1:11" ht="13.5" thickBot="1">
      <c r="A575" s="1" t="s">
        <v>59</v>
      </c>
      <c r="B575" s="15">
        <v>5228</v>
      </c>
      <c r="C575" s="15">
        <v>8073</v>
      </c>
      <c r="D575" s="15">
        <v>1232</v>
      </c>
      <c r="E575" s="15">
        <v>516</v>
      </c>
      <c r="F575" s="15">
        <v>280</v>
      </c>
      <c r="G575" s="15">
        <v>1144</v>
      </c>
      <c r="H575" s="15">
        <v>1</v>
      </c>
      <c r="I575" s="15">
        <v>7</v>
      </c>
      <c r="J575" s="15">
        <f>SUM(G575:I575)</f>
        <v>1152</v>
      </c>
      <c r="K575" s="16">
        <f>SUM(B575:F575)+J575</f>
        <v>16481</v>
      </c>
    </row>
    <row r="576" spans="1:11" ht="12.75">
      <c r="A576" s="2" t="s">
        <v>2</v>
      </c>
      <c r="B576" s="13">
        <f>SUM(B574:B575)</f>
        <v>64973</v>
      </c>
      <c r="C576" s="13">
        <f aca="true" t="shared" si="32" ref="C576:H576">SUM(C574:C575)</f>
        <v>53643</v>
      </c>
      <c r="D576" s="13">
        <f t="shared" si="32"/>
        <v>8133</v>
      </c>
      <c r="E576" s="13">
        <f t="shared" si="32"/>
        <v>5047</v>
      </c>
      <c r="F576" s="13">
        <f t="shared" si="32"/>
        <v>2796</v>
      </c>
      <c r="G576" s="13">
        <f t="shared" si="32"/>
        <v>9473</v>
      </c>
      <c r="H576" s="13">
        <f t="shared" si="32"/>
        <v>587</v>
      </c>
      <c r="I576" s="13">
        <f>SUM(I574:I575)</f>
        <v>130</v>
      </c>
      <c r="J576" s="13">
        <f>SUM(J574:J575)</f>
        <v>10190</v>
      </c>
      <c r="K576" s="13">
        <f>SUM(B576:F576)+J576</f>
        <v>144782</v>
      </c>
    </row>
    <row r="577" spans="1:10" ht="12.75">
      <c r="A577" s="1"/>
      <c r="B577" s="11"/>
      <c r="C577" s="11"/>
      <c r="D577" s="11"/>
      <c r="E577" s="11"/>
      <c r="F577" s="11"/>
      <c r="G577" s="11"/>
      <c r="H577" s="11"/>
      <c r="I577" s="11"/>
      <c r="J577" s="11"/>
    </row>
    <row r="578" spans="1:10" ht="12.75">
      <c r="A578" s="3" t="s">
        <v>3</v>
      </c>
      <c r="B578" s="12">
        <f>+B576+E576</f>
        <v>70020</v>
      </c>
      <c r="C578" s="12">
        <f>+C576+D576+F576</f>
        <v>64572</v>
      </c>
      <c r="D578" s="11"/>
      <c r="E578" s="11"/>
      <c r="F578" s="11"/>
      <c r="G578" s="11"/>
      <c r="H578" s="11"/>
      <c r="I578" s="11"/>
      <c r="J578" s="11"/>
    </row>
    <row r="580" spans="1:6" ht="12.75">
      <c r="A580" s="1" t="s">
        <v>201</v>
      </c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1:9" ht="12.75">
      <c r="A582" s="1"/>
      <c r="B582" s="5" t="s">
        <v>202</v>
      </c>
      <c r="C582" s="5" t="s">
        <v>202</v>
      </c>
      <c r="D582" s="5" t="s">
        <v>202</v>
      </c>
      <c r="E582" s="7"/>
      <c r="F582" s="7"/>
      <c r="G582" s="7"/>
      <c r="H582" s="5" t="s">
        <v>1</v>
      </c>
      <c r="I582" s="7"/>
    </row>
    <row r="583" spans="1:9" ht="12.75">
      <c r="A583" s="1" t="s">
        <v>0</v>
      </c>
      <c r="B583" s="4" t="s">
        <v>203</v>
      </c>
      <c r="C583" s="4" t="s">
        <v>203</v>
      </c>
      <c r="D583" s="4" t="s">
        <v>203</v>
      </c>
      <c r="E583" s="4" t="s">
        <v>77</v>
      </c>
      <c r="F583" s="4" t="s">
        <v>78</v>
      </c>
      <c r="G583" s="4" t="s">
        <v>79</v>
      </c>
      <c r="H583" s="4" t="s">
        <v>80</v>
      </c>
      <c r="I583" s="4" t="s">
        <v>2</v>
      </c>
    </row>
    <row r="584" spans="1:9" ht="12.75">
      <c r="A584" s="1"/>
      <c r="B584" s="6" t="s">
        <v>245</v>
      </c>
      <c r="C584" s="6" t="s">
        <v>247</v>
      </c>
      <c r="D584" s="6" t="s">
        <v>246</v>
      </c>
      <c r="E584" s="6"/>
      <c r="F584" s="6"/>
      <c r="G584" s="6"/>
      <c r="H584" s="6"/>
      <c r="I584" s="6"/>
    </row>
    <row r="585" spans="1:9" ht="12.75">
      <c r="A585" s="1" t="s">
        <v>61</v>
      </c>
      <c r="B585" s="11">
        <v>57687</v>
      </c>
      <c r="C585" s="11">
        <v>10652</v>
      </c>
      <c r="D585" s="11">
        <v>11233</v>
      </c>
      <c r="E585" s="11">
        <v>38889</v>
      </c>
      <c r="F585" s="11">
        <v>448</v>
      </c>
      <c r="G585" s="11">
        <v>549</v>
      </c>
      <c r="H585" s="11">
        <f>SUM(E585:G585)</f>
        <v>39886</v>
      </c>
      <c r="I585" s="13">
        <f>SUM(B585:D585)+H585</f>
        <v>119458</v>
      </c>
    </row>
    <row r="586" spans="1:11" ht="12.75">
      <c r="A586" s="1"/>
      <c r="B586" s="11"/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1:10" ht="12.75">
      <c r="A587" s="3" t="s">
        <v>3</v>
      </c>
      <c r="B587" s="12">
        <f>+B585+C585+D585</f>
        <v>79572</v>
      </c>
      <c r="C587" s="11"/>
      <c r="D587" s="11"/>
      <c r="E587" s="11"/>
      <c r="F587" s="11"/>
      <c r="G587" s="11"/>
      <c r="H587" s="11"/>
      <c r="I587" s="11"/>
      <c r="J587" s="11"/>
    </row>
    <row r="589" spans="1:5" ht="12.75">
      <c r="A589" s="1" t="s">
        <v>204</v>
      </c>
      <c r="B589" s="1"/>
      <c r="C589" s="1"/>
      <c r="D589" s="1"/>
      <c r="E589" s="1"/>
    </row>
    <row r="590" spans="2:5" ht="12.75">
      <c r="B590" s="1"/>
      <c r="C590" s="1"/>
      <c r="D590" s="1"/>
      <c r="E590" s="1"/>
    </row>
    <row r="591" spans="1:9" ht="12.75">
      <c r="A591" s="1"/>
      <c r="B591" s="5" t="s">
        <v>205</v>
      </c>
      <c r="C591" s="5" t="s">
        <v>205</v>
      </c>
      <c r="D591" s="5" t="s">
        <v>205</v>
      </c>
      <c r="E591" s="7"/>
      <c r="F591" s="7"/>
      <c r="G591" s="7"/>
      <c r="H591" s="5" t="s">
        <v>1</v>
      </c>
      <c r="I591" s="7"/>
    </row>
    <row r="592" spans="1:9" ht="12.75">
      <c r="A592" s="1" t="s">
        <v>0</v>
      </c>
      <c r="B592" s="4" t="s">
        <v>206</v>
      </c>
      <c r="C592" s="4" t="s">
        <v>206</v>
      </c>
      <c r="D592" s="4" t="s">
        <v>206</v>
      </c>
      <c r="E592" s="4" t="s">
        <v>77</v>
      </c>
      <c r="F592" s="4" t="s">
        <v>78</v>
      </c>
      <c r="G592" s="4" t="s">
        <v>79</v>
      </c>
      <c r="H592" s="4" t="s">
        <v>80</v>
      </c>
      <c r="I592" s="4" t="s">
        <v>2</v>
      </c>
    </row>
    <row r="593" spans="1:9" ht="12.75">
      <c r="A593" s="1"/>
      <c r="B593" s="6" t="s">
        <v>245</v>
      </c>
      <c r="C593" s="6" t="s">
        <v>247</v>
      </c>
      <c r="D593" s="6" t="s">
        <v>246</v>
      </c>
      <c r="E593" s="6"/>
      <c r="F593" s="6"/>
      <c r="G593" s="6"/>
      <c r="H593" s="6"/>
      <c r="I593" s="6"/>
    </row>
    <row r="594" spans="1:9" ht="12.75">
      <c r="A594" s="1" t="s">
        <v>30</v>
      </c>
      <c r="B594" s="11">
        <v>11969</v>
      </c>
      <c r="C594" s="11">
        <v>1381</v>
      </c>
      <c r="D594" s="11">
        <v>1390</v>
      </c>
      <c r="E594" s="11">
        <v>2292</v>
      </c>
      <c r="F594" s="11">
        <v>4</v>
      </c>
      <c r="G594" s="11">
        <v>37</v>
      </c>
      <c r="H594" s="11">
        <f>SUM(E594:G594)</f>
        <v>2333</v>
      </c>
      <c r="I594" s="13">
        <f>SUM(B594:D594)+H594</f>
        <v>17073</v>
      </c>
    </row>
    <row r="595" spans="1:9" ht="12.75">
      <c r="A595" s="1" t="s">
        <v>31</v>
      </c>
      <c r="B595" s="11">
        <v>19477</v>
      </c>
      <c r="C595" s="11">
        <v>2755</v>
      </c>
      <c r="D595" s="11">
        <v>2923</v>
      </c>
      <c r="E595" s="11">
        <v>4872</v>
      </c>
      <c r="F595" s="11">
        <v>0</v>
      </c>
      <c r="G595" s="11">
        <v>56</v>
      </c>
      <c r="H595" s="11">
        <f>SUM(E595:G595)</f>
        <v>4928</v>
      </c>
      <c r="I595" s="13">
        <f>SUM(B595:D595)+H595</f>
        <v>30083</v>
      </c>
    </row>
    <row r="596" spans="1:9" ht="12.75">
      <c r="A596" s="1" t="s">
        <v>32</v>
      </c>
      <c r="B596" s="11">
        <v>32966</v>
      </c>
      <c r="C596" s="11">
        <v>5154</v>
      </c>
      <c r="D596" s="11">
        <v>6184</v>
      </c>
      <c r="E596" s="11">
        <v>8685</v>
      </c>
      <c r="F596" s="11">
        <v>0</v>
      </c>
      <c r="G596" s="11">
        <v>194</v>
      </c>
      <c r="H596" s="11">
        <f>SUM(E596:G596)</f>
        <v>8879</v>
      </c>
      <c r="I596" s="13">
        <f>SUM(B596:D596)+H596</f>
        <v>53183</v>
      </c>
    </row>
    <row r="597" spans="1:9" ht="13.5" thickBot="1">
      <c r="A597" s="1" t="s">
        <v>207</v>
      </c>
      <c r="B597" s="15">
        <v>7099</v>
      </c>
      <c r="C597" s="15">
        <v>846</v>
      </c>
      <c r="D597" s="15">
        <v>1110</v>
      </c>
      <c r="E597" s="15">
        <v>2897</v>
      </c>
      <c r="F597" s="15">
        <v>1</v>
      </c>
      <c r="G597" s="15">
        <v>18</v>
      </c>
      <c r="H597" s="15">
        <f>SUM(E597:G597)</f>
        <v>2916</v>
      </c>
      <c r="I597" s="16">
        <f>SUM(B597:D597)+H597</f>
        <v>11971</v>
      </c>
    </row>
    <row r="598" spans="1:9" ht="12.75">
      <c r="A598" s="2" t="s">
        <v>2</v>
      </c>
      <c r="B598" s="13">
        <f aca="true" t="shared" si="33" ref="B598:H598">SUM(B594:B597)</f>
        <v>71511</v>
      </c>
      <c r="C598" s="13">
        <f t="shared" si="33"/>
        <v>10136</v>
      </c>
      <c r="D598" s="13">
        <f t="shared" si="33"/>
        <v>11607</v>
      </c>
      <c r="E598" s="13">
        <f t="shared" si="33"/>
        <v>18746</v>
      </c>
      <c r="F598" s="13">
        <f t="shared" si="33"/>
        <v>5</v>
      </c>
      <c r="G598" s="13">
        <f t="shared" si="33"/>
        <v>305</v>
      </c>
      <c r="H598" s="13">
        <f t="shared" si="33"/>
        <v>19056</v>
      </c>
      <c r="I598" s="13">
        <f>SUM(B598:D598)+H598</f>
        <v>112310</v>
      </c>
    </row>
    <row r="599" spans="1:10" ht="12.75">
      <c r="A599" s="1"/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1:9" ht="12.75">
      <c r="A600" s="3" t="s">
        <v>3</v>
      </c>
      <c r="B600" s="12">
        <f>+B598+C598+D598</f>
        <v>93254</v>
      </c>
      <c r="C600" s="11"/>
      <c r="D600" s="11"/>
      <c r="E600" s="11"/>
      <c r="F600" s="11"/>
      <c r="G600" s="11"/>
      <c r="H600" s="11"/>
      <c r="I600" s="11"/>
    </row>
    <row r="602" spans="1:7" ht="12.75">
      <c r="A602" s="1" t="s">
        <v>208</v>
      </c>
      <c r="B602" s="1"/>
      <c r="C602" s="1"/>
      <c r="D602" s="1"/>
      <c r="E602" s="1"/>
      <c r="F602" s="1"/>
      <c r="G602" s="1"/>
    </row>
    <row r="603" spans="2:7" ht="12.75">
      <c r="B603" s="1"/>
      <c r="C603" s="1"/>
      <c r="D603" s="1"/>
      <c r="E603" s="1"/>
      <c r="F603" s="1"/>
      <c r="G603" s="1"/>
    </row>
    <row r="604" spans="1:9" ht="12.75">
      <c r="A604" s="1"/>
      <c r="B604" s="5" t="s">
        <v>93</v>
      </c>
      <c r="C604" s="5" t="s">
        <v>93</v>
      </c>
      <c r="D604" s="5" t="s">
        <v>93</v>
      </c>
      <c r="E604" s="7"/>
      <c r="F604" s="7"/>
      <c r="G604" s="7"/>
      <c r="H604" s="5" t="s">
        <v>1</v>
      </c>
      <c r="I604" s="7"/>
    </row>
    <row r="605" spans="1:9" ht="12.75">
      <c r="A605" s="1" t="s">
        <v>0</v>
      </c>
      <c r="B605" s="4" t="s">
        <v>243</v>
      </c>
      <c r="C605" s="4" t="s">
        <v>243</v>
      </c>
      <c r="D605" s="4" t="s">
        <v>243</v>
      </c>
      <c r="E605" s="4" t="s">
        <v>77</v>
      </c>
      <c r="F605" s="4" t="s">
        <v>78</v>
      </c>
      <c r="G605" s="4" t="s">
        <v>79</v>
      </c>
      <c r="H605" s="4" t="s">
        <v>80</v>
      </c>
      <c r="I605" s="4" t="s">
        <v>2</v>
      </c>
    </row>
    <row r="606" spans="1:9" ht="12.75">
      <c r="A606" s="1"/>
      <c r="B606" s="6" t="s">
        <v>245</v>
      </c>
      <c r="C606" s="6" t="s">
        <v>247</v>
      </c>
      <c r="D606" s="6" t="s">
        <v>246</v>
      </c>
      <c r="E606" s="6"/>
      <c r="F606" s="6"/>
      <c r="G606" s="6"/>
      <c r="H606" s="6"/>
      <c r="I606" s="6"/>
    </row>
    <row r="607" spans="1:9" ht="12.75">
      <c r="A607" s="1" t="s">
        <v>63</v>
      </c>
      <c r="B607" s="11">
        <v>20121</v>
      </c>
      <c r="C607" s="11">
        <v>2097</v>
      </c>
      <c r="D607" s="11">
        <v>2483</v>
      </c>
      <c r="E607" s="11">
        <v>10502</v>
      </c>
      <c r="F607" s="11">
        <v>0</v>
      </c>
      <c r="G607" s="11">
        <v>0</v>
      </c>
      <c r="H607" s="11">
        <f>SUM(E607:G607)</f>
        <v>10502</v>
      </c>
      <c r="I607" s="13">
        <f aca="true" t="shared" si="34" ref="I607:I612">SUM(B607:D607)+H607</f>
        <v>35203</v>
      </c>
    </row>
    <row r="608" spans="1:9" ht="12.75">
      <c r="A608" s="1" t="s">
        <v>64</v>
      </c>
      <c r="B608" s="11">
        <v>4564</v>
      </c>
      <c r="C608" s="11">
        <v>642</v>
      </c>
      <c r="D608" s="11">
        <v>701</v>
      </c>
      <c r="E608" s="11">
        <v>2250</v>
      </c>
      <c r="F608" s="11">
        <v>0</v>
      </c>
      <c r="G608" s="11">
        <v>36</v>
      </c>
      <c r="H608" s="11">
        <f>SUM(E608:G608)</f>
        <v>2286</v>
      </c>
      <c r="I608" s="13">
        <f t="shared" si="34"/>
        <v>8193</v>
      </c>
    </row>
    <row r="609" spans="1:9" ht="12.75">
      <c r="A609" s="1" t="s">
        <v>26</v>
      </c>
      <c r="B609" s="11">
        <v>23861</v>
      </c>
      <c r="C609" s="11">
        <v>2487</v>
      </c>
      <c r="D609" s="11">
        <v>2639</v>
      </c>
      <c r="E609" s="11">
        <v>9672</v>
      </c>
      <c r="F609" s="11">
        <v>25</v>
      </c>
      <c r="G609" s="11">
        <v>97</v>
      </c>
      <c r="H609" s="11">
        <f>SUM(E609:G609)</f>
        <v>9794</v>
      </c>
      <c r="I609" s="13">
        <f t="shared" si="34"/>
        <v>38781</v>
      </c>
    </row>
    <row r="610" spans="1:9" ht="12.75">
      <c r="A610" s="1" t="s">
        <v>28</v>
      </c>
      <c r="B610" s="11">
        <v>5321</v>
      </c>
      <c r="C610" s="11">
        <v>744</v>
      </c>
      <c r="D610" s="11">
        <v>737</v>
      </c>
      <c r="E610" s="11">
        <v>2641</v>
      </c>
      <c r="F610" s="11">
        <v>2</v>
      </c>
      <c r="G610" s="11">
        <v>20</v>
      </c>
      <c r="H610" s="11">
        <f>SUM(E610:G610)</f>
        <v>2663</v>
      </c>
      <c r="I610" s="13">
        <f t="shared" si="34"/>
        <v>9465</v>
      </c>
    </row>
    <row r="611" spans="1:9" ht="13.5" thickBot="1">
      <c r="A611" s="1" t="s">
        <v>54</v>
      </c>
      <c r="B611" s="15">
        <v>5550</v>
      </c>
      <c r="C611" s="15">
        <v>505</v>
      </c>
      <c r="D611" s="15">
        <v>2006</v>
      </c>
      <c r="E611" s="15">
        <v>13686</v>
      </c>
      <c r="F611" s="15">
        <v>0</v>
      </c>
      <c r="G611" s="15">
        <v>0</v>
      </c>
      <c r="H611" s="15">
        <f>SUM(E611:G611)</f>
        <v>13686</v>
      </c>
      <c r="I611" s="16">
        <f t="shared" si="34"/>
        <v>21747</v>
      </c>
    </row>
    <row r="612" spans="1:9" ht="12.75">
      <c r="A612" s="2" t="s">
        <v>2</v>
      </c>
      <c r="B612" s="13">
        <f aca="true" t="shared" si="35" ref="B612:H612">SUM(B607:B611)</f>
        <v>59417</v>
      </c>
      <c r="C612" s="13">
        <f t="shared" si="35"/>
        <v>6475</v>
      </c>
      <c r="D612" s="13">
        <f t="shared" si="35"/>
        <v>8566</v>
      </c>
      <c r="E612" s="13">
        <f t="shared" si="35"/>
        <v>38751</v>
      </c>
      <c r="F612" s="13">
        <f t="shared" si="35"/>
        <v>27</v>
      </c>
      <c r="G612" s="13">
        <f t="shared" si="35"/>
        <v>153</v>
      </c>
      <c r="H612" s="13">
        <f t="shared" si="35"/>
        <v>38931</v>
      </c>
      <c r="I612" s="18">
        <f t="shared" si="34"/>
        <v>113389</v>
      </c>
    </row>
    <row r="613" spans="1:10" ht="12.75">
      <c r="A613" s="1"/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1:9" ht="12.75">
      <c r="A614" s="3" t="s">
        <v>3</v>
      </c>
      <c r="B614" s="12">
        <f>+B612+C612+D612</f>
        <v>74458</v>
      </c>
      <c r="C614" s="11"/>
      <c r="D614" s="11"/>
      <c r="E614" s="11"/>
      <c r="F614" s="11"/>
      <c r="G614" s="11"/>
      <c r="H614" s="11"/>
      <c r="I614" s="11"/>
    </row>
    <row r="615" spans="1:12" ht="12.75">
      <c r="A615" s="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3"/>
    </row>
    <row r="616" spans="1:5" ht="12.75">
      <c r="A616" s="1" t="s">
        <v>209</v>
      </c>
      <c r="B616" s="1"/>
      <c r="C616" s="1"/>
      <c r="D616" s="1"/>
      <c r="E616" s="1"/>
    </row>
    <row r="617" spans="2:5" ht="12.75">
      <c r="B617" s="1"/>
      <c r="C617" s="1"/>
      <c r="D617" s="1"/>
      <c r="E617" s="1"/>
    </row>
    <row r="618" spans="1:9" ht="12.75">
      <c r="A618" s="1"/>
      <c r="B618" s="5" t="s">
        <v>358</v>
      </c>
      <c r="C618" s="5" t="s">
        <v>358</v>
      </c>
      <c r="D618" s="5" t="s">
        <v>358</v>
      </c>
      <c r="E618" s="7"/>
      <c r="F618" s="7"/>
      <c r="G618" s="7"/>
      <c r="H618" s="5" t="s">
        <v>1</v>
      </c>
      <c r="I618" s="7"/>
    </row>
    <row r="619" spans="1:9" ht="12.75">
      <c r="A619" s="1" t="s">
        <v>0</v>
      </c>
      <c r="B619" s="4" t="s">
        <v>359</v>
      </c>
      <c r="C619" s="4" t="s">
        <v>359</v>
      </c>
      <c r="D619" s="4" t="s">
        <v>359</v>
      </c>
      <c r="E619" s="4" t="s">
        <v>77</v>
      </c>
      <c r="F619" s="4" t="s">
        <v>78</v>
      </c>
      <c r="G619" s="4" t="s">
        <v>79</v>
      </c>
      <c r="H619" s="4" t="s">
        <v>80</v>
      </c>
      <c r="I619" s="4" t="s">
        <v>2</v>
      </c>
    </row>
    <row r="620" spans="1:9" ht="12.75">
      <c r="A620" s="1"/>
      <c r="B620" s="6" t="s">
        <v>245</v>
      </c>
      <c r="C620" s="6" t="s">
        <v>247</v>
      </c>
      <c r="D620" s="6" t="s">
        <v>246</v>
      </c>
      <c r="E620" s="6"/>
      <c r="F620" s="6"/>
      <c r="G620" s="6"/>
      <c r="H620" s="6"/>
      <c r="I620" s="6"/>
    </row>
    <row r="621" spans="1:9" ht="12.75">
      <c r="A621" s="1" t="s">
        <v>35</v>
      </c>
      <c r="B621" s="11">
        <v>9793</v>
      </c>
      <c r="C621" s="11">
        <v>1564</v>
      </c>
      <c r="D621" s="11">
        <v>1354</v>
      </c>
      <c r="E621" s="11">
        <v>3671</v>
      </c>
      <c r="F621" s="11">
        <v>6</v>
      </c>
      <c r="G621" s="11">
        <v>28</v>
      </c>
      <c r="H621" s="11">
        <f>SUM(E621:G621)</f>
        <v>3705</v>
      </c>
      <c r="I621" s="13">
        <f>SUM(B621:D621)+H621</f>
        <v>16416</v>
      </c>
    </row>
    <row r="622" spans="1:9" ht="12.75">
      <c r="A622" s="1" t="s">
        <v>62</v>
      </c>
      <c r="B622" s="11">
        <v>45571</v>
      </c>
      <c r="C622" s="11">
        <v>8863</v>
      </c>
      <c r="D622" s="11">
        <v>9861</v>
      </c>
      <c r="E622" s="11">
        <v>22519</v>
      </c>
      <c r="F622" s="11">
        <v>0</v>
      </c>
      <c r="G622" s="11">
        <v>0</v>
      </c>
      <c r="H622" s="11">
        <f>SUM(E622:G622)</f>
        <v>22519</v>
      </c>
      <c r="I622" s="13">
        <f>SUM(B622:D622)+H622</f>
        <v>86814</v>
      </c>
    </row>
    <row r="623" spans="1:9" ht="12.75">
      <c r="A623" s="1" t="s">
        <v>207</v>
      </c>
      <c r="B623" s="11">
        <v>8053</v>
      </c>
      <c r="C623" s="11">
        <v>1310</v>
      </c>
      <c r="D623" s="11">
        <v>1094</v>
      </c>
      <c r="E623" s="11">
        <v>4556</v>
      </c>
      <c r="F623" s="11">
        <v>4</v>
      </c>
      <c r="G623" s="11">
        <v>22</v>
      </c>
      <c r="H623" s="11">
        <f>SUM(E623:G623)</f>
        <v>4582</v>
      </c>
      <c r="I623" s="13">
        <f>SUM(B623:D623)+H623</f>
        <v>15039</v>
      </c>
    </row>
    <row r="624" spans="1:9" ht="13.5" thickBot="1">
      <c r="A624" s="1" t="s">
        <v>61</v>
      </c>
      <c r="B624" s="15">
        <v>8490</v>
      </c>
      <c r="C624" s="15">
        <v>1667</v>
      </c>
      <c r="D624" s="15">
        <v>1849</v>
      </c>
      <c r="E624" s="15">
        <v>7048</v>
      </c>
      <c r="F624" s="15">
        <v>64</v>
      </c>
      <c r="G624" s="15">
        <v>59</v>
      </c>
      <c r="H624" s="15">
        <f>SUM(E624:G624)</f>
        <v>7171</v>
      </c>
      <c r="I624" s="16">
        <f>SUM(B624:D624)+H624</f>
        <v>19177</v>
      </c>
    </row>
    <row r="625" spans="1:9" ht="12.75">
      <c r="A625" s="2" t="s">
        <v>2</v>
      </c>
      <c r="B625" s="13">
        <f aca="true" t="shared" si="36" ref="B625:H625">SUM(B621:B624)</f>
        <v>71907</v>
      </c>
      <c r="C625" s="13">
        <f t="shared" si="36"/>
        <v>13404</v>
      </c>
      <c r="D625" s="13">
        <f t="shared" si="36"/>
        <v>14158</v>
      </c>
      <c r="E625" s="13">
        <f t="shared" si="36"/>
        <v>37794</v>
      </c>
      <c r="F625" s="13">
        <f t="shared" si="36"/>
        <v>74</v>
      </c>
      <c r="G625" s="13">
        <f t="shared" si="36"/>
        <v>109</v>
      </c>
      <c r="H625" s="13">
        <f t="shared" si="36"/>
        <v>37977</v>
      </c>
      <c r="I625" s="13">
        <f>SUM(B625:D625)+H625</f>
        <v>137446</v>
      </c>
    </row>
    <row r="626" spans="1:10" ht="12.75">
      <c r="A626" s="1"/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1:9" ht="12.75">
      <c r="A627" s="3" t="s">
        <v>3</v>
      </c>
      <c r="B627" s="12">
        <f>+B625+C625+D625</f>
        <v>99469</v>
      </c>
      <c r="C627" s="11"/>
      <c r="D627" s="11"/>
      <c r="E627" s="11"/>
      <c r="F627" s="11"/>
      <c r="G627" s="11"/>
      <c r="H627" s="11"/>
      <c r="I627" s="11"/>
    </row>
    <row r="629" spans="1:3" ht="12.75">
      <c r="A629" s="1" t="s">
        <v>210</v>
      </c>
      <c r="B629" s="1"/>
      <c r="C629" s="1"/>
    </row>
    <row r="630" spans="2:3" ht="12.75">
      <c r="B630" s="1"/>
      <c r="C630" s="1"/>
    </row>
    <row r="631" spans="1:11" ht="12.75">
      <c r="A631" s="1"/>
      <c r="B631" s="5" t="s">
        <v>360</v>
      </c>
      <c r="C631" s="5" t="s">
        <v>244</v>
      </c>
      <c r="D631" s="5" t="s">
        <v>363</v>
      </c>
      <c r="E631" s="5" t="s">
        <v>365</v>
      </c>
      <c r="F631" s="5" t="s">
        <v>244</v>
      </c>
      <c r="G631" s="7"/>
      <c r="H631" s="7"/>
      <c r="I631" s="7"/>
      <c r="J631" s="5" t="s">
        <v>1</v>
      </c>
      <c r="K631" s="7"/>
    </row>
    <row r="632" spans="1:11" ht="12.75">
      <c r="A632" s="1" t="s">
        <v>0</v>
      </c>
      <c r="B632" s="4" t="s">
        <v>361</v>
      </c>
      <c r="C632" s="4" t="s">
        <v>362</v>
      </c>
      <c r="D632" s="4" t="s">
        <v>364</v>
      </c>
      <c r="E632" s="4" t="s">
        <v>366</v>
      </c>
      <c r="F632" s="4" t="s">
        <v>362</v>
      </c>
      <c r="G632" s="4" t="s">
        <v>77</v>
      </c>
      <c r="H632" s="4" t="s">
        <v>78</v>
      </c>
      <c r="I632" s="4" t="s">
        <v>79</v>
      </c>
      <c r="J632" s="4" t="s">
        <v>80</v>
      </c>
      <c r="K632" s="4" t="s">
        <v>2</v>
      </c>
    </row>
    <row r="633" spans="1:11" ht="12.75">
      <c r="A633" s="1"/>
      <c r="B633" s="6" t="s">
        <v>249</v>
      </c>
      <c r="C633" s="6" t="s">
        <v>245</v>
      </c>
      <c r="D633" s="6" t="s">
        <v>247</v>
      </c>
      <c r="E633" s="6" t="s">
        <v>248</v>
      </c>
      <c r="F633" s="6" t="s">
        <v>246</v>
      </c>
      <c r="G633" s="6"/>
      <c r="H633" s="6"/>
      <c r="I633" s="6"/>
      <c r="J633" s="6"/>
      <c r="K633" s="6"/>
    </row>
    <row r="634" spans="1:11" ht="12.75">
      <c r="A634" s="1" t="s">
        <v>62</v>
      </c>
      <c r="B634" s="11">
        <v>45140</v>
      </c>
      <c r="C634" s="11">
        <v>56774</v>
      </c>
      <c r="D634" s="11">
        <v>15027</v>
      </c>
      <c r="E634" s="11">
        <v>3078</v>
      </c>
      <c r="F634" s="11">
        <v>6909</v>
      </c>
      <c r="G634" s="11">
        <v>7743</v>
      </c>
      <c r="H634" s="11">
        <v>0</v>
      </c>
      <c r="I634" s="11">
        <v>0</v>
      </c>
      <c r="J634" s="11">
        <f>SUM(G634:I634)</f>
        <v>7743</v>
      </c>
      <c r="K634" s="13">
        <f>SUM(B634:F634)+J634</f>
        <v>134671</v>
      </c>
    </row>
    <row r="635" spans="1:8" ht="12.75">
      <c r="A635" s="1"/>
      <c r="B635" s="11"/>
      <c r="C635" s="11"/>
      <c r="D635" s="11"/>
      <c r="E635" s="11"/>
      <c r="F635" s="11"/>
      <c r="G635" s="11"/>
      <c r="H635" s="11"/>
    </row>
    <row r="636" spans="1:8" ht="12.75">
      <c r="A636" s="3" t="s">
        <v>3</v>
      </c>
      <c r="B636" s="12">
        <f>+B634</f>
        <v>45140</v>
      </c>
      <c r="C636" s="12">
        <f>+C634+F634</f>
        <v>63683</v>
      </c>
      <c r="D636" s="12">
        <f>+D634</f>
        <v>15027</v>
      </c>
      <c r="E636" s="12">
        <f>+E634</f>
        <v>3078</v>
      </c>
      <c r="F636" s="11"/>
      <c r="G636" s="11"/>
      <c r="H636" s="11"/>
    </row>
    <row r="638" spans="1:6" ht="12.75">
      <c r="A638" s="1" t="s">
        <v>211</v>
      </c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1:11" ht="12.75">
      <c r="A640" s="1"/>
      <c r="B640" s="5" t="s">
        <v>367</v>
      </c>
      <c r="C640" s="5" t="s">
        <v>212</v>
      </c>
      <c r="D640" s="5" t="s">
        <v>212</v>
      </c>
      <c r="E640" s="5" t="s">
        <v>367</v>
      </c>
      <c r="F640" s="5" t="s">
        <v>212</v>
      </c>
      <c r="G640" s="7"/>
      <c r="H640" s="7"/>
      <c r="I640" s="7"/>
      <c r="J640" s="5" t="s">
        <v>1</v>
      </c>
      <c r="K640" s="7"/>
    </row>
    <row r="641" spans="1:11" ht="12.75">
      <c r="A641" s="1" t="s">
        <v>0</v>
      </c>
      <c r="B641" s="4" t="s">
        <v>368</v>
      </c>
      <c r="C641" s="4" t="s">
        <v>213</v>
      </c>
      <c r="D641" s="4" t="s">
        <v>213</v>
      </c>
      <c r="E641" s="4" t="s">
        <v>368</v>
      </c>
      <c r="F641" s="4" t="s">
        <v>213</v>
      </c>
      <c r="G641" s="4" t="s">
        <v>77</v>
      </c>
      <c r="H641" s="4" t="s">
        <v>78</v>
      </c>
      <c r="I641" s="4" t="s">
        <v>79</v>
      </c>
      <c r="J641" s="4" t="s">
        <v>80</v>
      </c>
      <c r="K641" s="4" t="s">
        <v>2</v>
      </c>
    </row>
    <row r="642" spans="1:11" ht="12.75">
      <c r="A642" s="1"/>
      <c r="B642" s="6" t="s">
        <v>249</v>
      </c>
      <c r="C642" s="6" t="s">
        <v>245</v>
      </c>
      <c r="D642" s="6" t="s">
        <v>247</v>
      </c>
      <c r="E642" s="6" t="s">
        <v>248</v>
      </c>
      <c r="F642" s="6" t="s">
        <v>246</v>
      </c>
      <c r="G642" s="6"/>
      <c r="H642" s="6"/>
      <c r="I642" s="6"/>
      <c r="J642" s="6"/>
      <c r="K642" s="6"/>
    </row>
    <row r="643" spans="1:11" ht="12.75">
      <c r="A643" s="1" t="s">
        <v>33</v>
      </c>
      <c r="B643" s="11">
        <v>5926</v>
      </c>
      <c r="C643" s="11">
        <v>13368</v>
      </c>
      <c r="D643" s="11">
        <v>1977</v>
      </c>
      <c r="E643" s="11">
        <v>720</v>
      </c>
      <c r="F643" s="11">
        <v>663</v>
      </c>
      <c r="G643" s="11">
        <v>2290</v>
      </c>
      <c r="H643" s="11">
        <v>9</v>
      </c>
      <c r="I643" s="11">
        <v>10</v>
      </c>
      <c r="J643" s="11">
        <f>SUM(G643:I643)</f>
        <v>2309</v>
      </c>
      <c r="K643" s="13">
        <f>SUM(B643:F643)+J643</f>
        <v>24963</v>
      </c>
    </row>
    <row r="644" spans="1:11" ht="12.75">
      <c r="A644" s="1" t="s">
        <v>62</v>
      </c>
      <c r="B644" s="11">
        <v>25174</v>
      </c>
      <c r="C644" s="11">
        <v>39380</v>
      </c>
      <c r="D644" s="11">
        <v>4836</v>
      </c>
      <c r="E644" s="11">
        <v>2079</v>
      </c>
      <c r="F644" s="11">
        <v>2582</v>
      </c>
      <c r="G644" s="11">
        <v>5626</v>
      </c>
      <c r="H644" s="11">
        <v>0</v>
      </c>
      <c r="I644" s="11">
        <v>0</v>
      </c>
      <c r="J644" s="11">
        <f>SUM(G644:I644)</f>
        <v>5626</v>
      </c>
      <c r="K644" s="13">
        <f>SUM(B644:F644)+J644</f>
        <v>79677</v>
      </c>
    </row>
    <row r="645" spans="1:11" ht="13.5" thickBot="1">
      <c r="A645" s="1" t="s">
        <v>61</v>
      </c>
      <c r="B645" s="15">
        <v>15890</v>
      </c>
      <c r="C645" s="15">
        <v>8118</v>
      </c>
      <c r="D645" s="15">
        <v>1679</v>
      </c>
      <c r="E645" s="15">
        <v>1100</v>
      </c>
      <c r="F645" s="15">
        <v>500</v>
      </c>
      <c r="G645" s="15">
        <v>3866</v>
      </c>
      <c r="H645" s="15">
        <v>122</v>
      </c>
      <c r="I645" s="15">
        <v>21</v>
      </c>
      <c r="J645" s="15">
        <f>SUM(G645:I645)</f>
        <v>4009</v>
      </c>
      <c r="K645" s="16">
        <f>SUM(B645:F645)+J645</f>
        <v>31296</v>
      </c>
    </row>
    <row r="646" spans="1:11" ht="12.75">
      <c r="A646" s="2" t="s">
        <v>2</v>
      </c>
      <c r="B646" s="13">
        <f>SUM(B643:B645)</f>
        <v>46990</v>
      </c>
      <c r="C646" s="13">
        <f aca="true" t="shared" si="37" ref="C646:I646">SUM(C643:C645)</f>
        <v>60866</v>
      </c>
      <c r="D646" s="13">
        <f t="shared" si="37"/>
        <v>8492</v>
      </c>
      <c r="E646" s="13">
        <f>SUM(E643:E645)</f>
        <v>3899</v>
      </c>
      <c r="F646" s="13">
        <f t="shared" si="37"/>
        <v>3745</v>
      </c>
      <c r="G646" s="13">
        <f t="shared" si="37"/>
        <v>11782</v>
      </c>
      <c r="H646" s="13">
        <f t="shared" si="37"/>
        <v>131</v>
      </c>
      <c r="I646" s="13">
        <f t="shared" si="37"/>
        <v>31</v>
      </c>
      <c r="J646" s="13">
        <f>SUM(J643:J645)</f>
        <v>11944</v>
      </c>
      <c r="K646" s="13">
        <f>SUM(B646:F646)+J646</f>
        <v>135936</v>
      </c>
    </row>
    <row r="647" spans="1:11" ht="12.75">
      <c r="A647" s="1"/>
      <c r="B647" s="11"/>
      <c r="C647" s="11"/>
      <c r="D647" s="11"/>
      <c r="E647" s="11"/>
      <c r="F647" s="11"/>
      <c r="G647" s="11"/>
      <c r="H647" s="11"/>
      <c r="I647" s="11"/>
      <c r="J647" s="11"/>
      <c r="K647" s="11"/>
    </row>
    <row r="648" spans="1:11" ht="12.75">
      <c r="A648" s="3" t="s">
        <v>3</v>
      </c>
      <c r="B648" s="12">
        <f>+B646+E646</f>
        <v>50889</v>
      </c>
      <c r="C648" s="12">
        <f>+C646+D646+F646</f>
        <v>73103</v>
      </c>
      <c r="D648" s="11"/>
      <c r="E648" s="11"/>
      <c r="F648" s="11"/>
      <c r="G648" s="11"/>
      <c r="H648" s="11"/>
      <c r="I648" s="11"/>
      <c r="J648" s="11"/>
      <c r="K648" s="11"/>
    </row>
    <row r="650" spans="1:6" ht="12.75">
      <c r="A650" s="1" t="s">
        <v>214</v>
      </c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1:12" ht="12.75">
      <c r="A652" s="1"/>
      <c r="B652" s="5" t="s">
        <v>371</v>
      </c>
      <c r="C652" s="5" t="s">
        <v>215</v>
      </c>
      <c r="D652" s="5" t="s">
        <v>215</v>
      </c>
      <c r="E652" s="5" t="s">
        <v>371</v>
      </c>
      <c r="F652" s="5" t="s">
        <v>215</v>
      </c>
      <c r="G652" s="5" t="s">
        <v>377</v>
      </c>
      <c r="H652" s="7"/>
      <c r="I652" s="7"/>
      <c r="J652" s="7"/>
      <c r="K652" s="5" t="s">
        <v>1</v>
      </c>
      <c r="L652" s="7"/>
    </row>
    <row r="653" spans="1:12" ht="12.75">
      <c r="A653" s="1" t="s">
        <v>0</v>
      </c>
      <c r="B653" s="4" t="s">
        <v>372</v>
      </c>
      <c r="C653" s="4" t="s">
        <v>216</v>
      </c>
      <c r="D653" s="4" t="s">
        <v>216</v>
      </c>
      <c r="E653" s="4" t="s">
        <v>372</v>
      </c>
      <c r="F653" s="4" t="s">
        <v>216</v>
      </c>
      <c r="G653" s="4" t="s">
        <v>373</v>
      </c>
      <c r="H653" s="4" t="s">
        <v>77</v>
      </c>
      <c r="I653" s="4" t="s">
        <v>78</v>
      </c>
      <c r="J653" s="4" t="s">
        <v>79</v>
      </c>
      <c r="K653" s="4" t="s">
        <v>80</v>
      </c>
      <c r="L653" s="4" t="s">
        <v>2</v>
      </c>
    </row>
    <row r="654" spans="1:12" ht="12.75">
      <c r="A654" s="1"/>
      <c r="B654" s="6" t="s">
        <v>249</v>
      </c>
      <c r="C654" s="6" t="s">
        <v>245</v>
      </c>
      <c r="D654" s="6" t="s">
        <v>247</v>
      </c>
      <c r="E654" s="6" t="s">
        <v>248</v>
      </c>
      <c r="F654" s="6" t="s">
        <v>246</v>
      </c>
      <c r="G654" s="6" t="s">
        <v>250</v>
      </c>
      <c r="H654" s="6"/>
      <c r="I654" s="6"/>
      <c r="J654" s="6"/>
      <c r="K654" s="6"/>
      <c r="L654" s="6"/>
    </row>
    <row r="655" spans="1:12" ht="12.75">
      <c r="A655" s="1" t="s">
        <v>370</v>
      </c>
      <c r="B655" s="11">
        <v>29437</v>
      </c>
      <c r="C655" s="11">
        <v>43130</v>
      </c>
      <c r="D655" s="11">
        <v>5712</v>
      </c>
      <c r="E655" s="11">
        <v>3285</v>
      </c>
      <c r="F655" s="11">
        <v>3187</v>
      </c>
      <c r="G655" s="11">
        <v>807</v>
      </c>
      <c r="H655" s="11">
        <v>4224</v>
      </c>
      <c r="I655" s="11">
        <v>0</v>
      </c>
      <c r="J655" s="11">
        <v>35</v>
      </c>
      <c r="K655" s="11">
        <f>SUM(H655:J655)</f>
        <v>4259</v>
      </c>
      <c r="L655" s="13">
        <f>SUM(B655:G655)+K655</f>
        <v>89817</v>
      </c>
    </row>
    <row r="656" spans="1:12" ht="12.75">
      <c r="A656" s="1" t="s">
        <v>34</v>
      </c>
      <c r="B656" s="11">
        <v>3804</v>
      </c>
      <c r="C656" s="11">
        <v>8149</v>
      </c>
      <c r="D656" s="11">
        <v>1128</v>
      </c>
      <c r="E656" s="11">
        <v>515</v>
      </c>
      <c r="F656" s="11">
        <v>319</v>
      </c>
      <c r="G656" s="11">
        <v>147</v>
      </c>
      <c r="H656" s="11">
        <v>708</v>
      </c>
      <c r="I656" s="11">
        <v>25</v>
      </c>
      <c r="J656" s="11">
        <v>5</v>
      </c>
      <c r="K656" s="11">
        <f>SUM(H656:J656)</f>
        <v>738</v>
      </c>
      <c r="L656" s="13">
        <f>SUM(B656:G656)+K656</f>
        <v>14800</v>
      </c>
    </row>
    <row r="657" spans="1:12" ht="13.5" thickBot="1">
      <c r="A657" s="1" t="s">
        <v>61</v>
      </c>
      <c r="B657" s="15">
        <v>4892</v>
      </c>
      <c r="C657" s="15">
        <v>6172</v>
      </c>
      <c r="D657" s="15">
        <v>1272</v>
      </c>
      <c r="E657" s="15">
        <v>575</v>
      </c>
      <c r="F657" s="15">
        <v>290</v>
      </c>
      <c r="G657" s="15">
        <v>173</v>
      </c>
      <c r="H657" s="15">
        <v>1144</v>
      </c>
      <c r="I657" s="15">
        <v>47</v>
      </c>
      <c r="J657" s="15">
        <v>7</v>
      </c>
      <c r="K657" s="15">
        <f>SUM(H657:J657)</f>
        <v>1198</v>
      </c>
      <c r="L657" s="16">
        <f>SUM(B657:G657)+K657</f>
        <v>14572</v>
      </c>
    </row>
    <row r="658" spans="1:12" ht="12.75">
      <c r="A658" s="2" t="s">
        <v>2</v>
      </c>
      <c r="B658" s="13">
        <f aca="true" t="shared" si="38" ref="B658:K658">SUM(B655:B657)</f>
        <v>38133</v>
      </c>
      <c r="C658" s="13">
        <f t="shared" si="38"/>
        <v>57451</v>
      </c>
      <c r="D658" s="13">
        <f t="shared" si="38"/>
        <v>8112</v>
      </c>
      <c r="E658" s="13">
        <f t="shared" si="38"/>
        <v>4375</v>
      </c>
      <c r="F658" s="13">
        <f t="shared" si="38"/>
        <v>3796</v>
      </c>
      <c r="G658" s="13">
        <f t="shared" si="38"/>
        <v>1127</v>
      </c>
      <c r="H658" s="13">
        <f t="shared" si="38"/>
        <v>6076</v>
      </c>
      <c r="I658" s="13">
        <f t="shared" si="38"/>
        <v>72</v>
      </c>
      <c r="J658" s="13">
        <f t="shared" si="38"/>
        <v>47</v>
      </c>
      <c r="K658" s="13">
        <f t="shared" si="38"/>
        <v>6195</v>
      </c>
      <c r="L658" s="13">
        <f>SUM(B658:G658)+K658</f>
        <v>119189</v>
      </c>
    </row>
    <row r="659" spans="1:11" ht="12.75">
      <c r="A659" s="1"/>
      <c r="B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1:11" ht="12.75">
      <c r="A660" s="3" t="s">
        <v>3</v>
      </c>
      <c r="B660" s="12">
        <f>+B658+E658</f>
        <v>42508</v>
      </c>
      <c r="C660" s="12">
        <f>+C658+D658+F658</f>
        <v>69359</v>
      </c>
      <c r="D660" s="11"/>
      <c r="E660" s="11"/>
      <c r="F660" s="11"/>
      <c r="G660" s="12">
        <f>+G658</f>
        <v>1127</v>
      </c>
      <c r="H660" s="11"/>
      <c r="I660" s="11"/>
      <c r="J660" s="11"/>
      <c r="K660" s="11"/>
    </row>
    <row r="662" spans="1:3" ht="12.75">
      <c r="A662" s="1" t="s">
        <v>369</v>
      </c>
      <c r="B662" s="1"/>
      <c r="C662" s="1"/>
    </row>
    <row r="663" spans="2:3" ht="12.75">
      <c r="B663" s="1"/>
      <c r="C663" s="1"/>
    </row>
    <row r="664" spans="1:9" ht="12.75">
      <c r="A664" s="1"/>
      <c r="B664" s="5" t="s">
        <v>374</v>
      </c>
      <c r="C664" s="5" t="s">
        <v>374</v>
      </c>
      <c r="D664" s="5" t="s">
        <v>374</v>
      </c>
      <c r="E664" s="7"/>
      <c r="F664" s="7"/>
      <c r="G664" s="7"/>
      <c r="H664" s="5" t="s">
        <v>1</v>
      </c>
      <c r="I664" s="7"/>
    </row>
    <row r="665" spans="1:9" ht="12.75">
      <c r="A665" s="1" t="s">
        <v>0</v>
      </c>
      <c r="B665" s="4" t="s">
        <v>375</v>
      </c>
      <c r="C665" s="4" t="s">
        <v>375</v>
      </c>
      <c r="D665" s="4" t="s">
        <v>375</v>
      </c>
      <c r="E665" s="4" t="s">
        <v>77</v>
      </c>
      <c r="F665" s="4" t="s">
        <v>78</v>
      </c>
      <c r="G665" s="4" t="s">
        <v>79</v>
      </c>
      <c r="H665" s="4" t="s">
        <v>80</v>
      </c>
      <c r="I665" s="4" t="s">
        <v>2</v>
      </c>
    </row>
    <row r="666" spans="1:9" ht="12.75">
      <c r="A666" s="1"/>
      <c r="B666" s="6" t="s">
        <v>249</v>
      </c>
      <c r="C666" s="6" t="s">
        <v>248</v>
      </c>
      <c r="D666" s="6" t="s">
        <v>246</v>
      </c>
      <c r="E666" s="6"/>
      <c r="F666" s="6"/>
      <c r="G666" s="6"/>
      <c r="H666" s="6"/>
      <c r="I666" s="6"/>
    </row>
    <row r="667" spans="1:9" ht="12.75">
      <c r="A667" s="1" t="s">
        <v>62</v>
      </c>
      <c r="B667" s="11">
        <v>71662</v>
      </c>
      <c r="C667" s="11">
        <v>6361</v>
      </c>
      <c r="D667" s="11">
        <v>4435</v>
      </c>
      <c r="E667" s="11">
        <v>21532</v>
      </c>
      <c r="F667" s="11">
        <v>0</v>
      </c>
      <c r="G667" s="11">
        <v>10991</v>
      </c>
      <c r="H667" s="11">
        <f>SUM(E667:G667)</f>
        <v>32523</v>
      </c>
      <c r="I667" s="13">
        <f>SUM(B667:D667)+H667</f>
        <v>114981</v>
      </c>
    </row>
    <row r="668" spans="1:6" ht="12.75">
      <c r="A668" s="1"/>
      <c r="B668" s="11"/>
      <c r="C668" s="11"/>
      <c r="D668" s="11"/>
      <c r="E668" s="11"/>
      <c r="F668" s="11"/>
    </row>
    <row r="669" spans="1:4" ht="12.75">
      <c r="A669" s="3" t="s">
        <v>3</v>
      </c>
      <c r="B669" s="12">
        <f>+B667+C667+D667</f>
        <v>82458</v>
      </c>
      <c r="C669" s="11"/>
      <c r="D669" s="11"/>
    </row>
  </sheetData>
  <sheetProtection/>
  <mergeCells count="1">
    <mergeCell ref="A1:L1"/>
  </mergeCells>
  <printOptions horizontalCentered="1"/>
  <pageMargins left="0" right="0" top="0.25" bottom="0.5" header="0.25" footer="0.25"/>
  <pageSetup horizontalDpi="600" verticalDpi="600" orientation="landscape" paperSize="5" scale="91" r:id="rId1"/>
  <headerFooter alignWithMargins="0">
    <oddFooter>&amp;RPage &amp;P of &amp;N</oddFooter>
  </headerFooter>
  <rowBreaks count="16" manualBreakCount="16">
    <brk id="37" max="255" man="1"/>
    <brk id="77" max="255" man="1"/>
    <brk id="122" max="255" man="1"/>
    <brk id="167" max="255" man="1"/>
    <brk id="214" max="255" man="1"/>
    <brk id="252" max="255" man="1"/>
    <brk id="290" max="255" man="1"/>
    <brk id="328" max="255" man="1"/>
    <brk id="371" max="255" man="1"/>
    <brk id="407" max="255" man="1"/>
    <brk id="446" max="255" man="1"/>
    <brk id="484" max="255" man="1"/>
    <brk id="527" max="255" man="1"/>
    <brk id="567" max="255" man="1"/>
    <brk id="614" max="255" man="1"/>
    <brk id="6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NYSBOE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pjorczak</dc:creator>
  <cp:keywords/>
  <dc:description/>
  <cp:lastModifiedBy>lshaw</cp:lastModifiedBy>
  <cp:lastPrinted>2013-07-09T14:05:55Z</cp:lastPrinted>
  <dcterms:created xsi:type="dcterms:W3CDTF">2008-10-28T18:22:21Z</dcterms:created>
  <dcterms:modified xsi:type="dcterms:W3CDTF">2013-08-28T17:16:27Z</dcterms:modified>
  <cp:category/>
  <cp:version/>
  <cp:contentType/>
  <cp:contentStatus/>
</cp:coreProperties>
</file>