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D" sheetId="1" r:id="rId1"/>
  </sheets>
  <definedNames/>
  <calcPr fullCalcOnLoad="1"/>
</workbook>
</file>

<file path=xl/sharedStrings.xml><?xml version="1.0" encoding="utf-8"?>
<sst xmlns="http://schemas.openxmlformats.org/spreadsheetml/2006/main" count="3280" uniqueCount="757">
  <si>
    <t>County</t>
  </si>
  <si>
    <t>BVS</t>
  </si>
  <si>
    <t>Total</t>
  </si>
  <si>
    <t>RECAP</t>
  </si>
  <si>
    <t>Part of Suffolk</t>
  </si>
  <si>
    <t>Kenneth P.</t>
  </si>
  <si>
    <t>1st  ASSEMBLY DISTRICT</t>
  </si>
  <si>
    <t>Richard</t>
  </si>
  <si>
    <t>Greene</t>
  </si>
  <si>
    <t>Schoharie</t>
  </si>
  <si>
    <t>Sullivan</t>
  </si>
  <si>
    <t>Robert J.</t>
  </si>
  <si>
    <t>Clinton</t>
  </si>
  <si>
    <t>Essex</t>
  </si>
  <si>
    <t>Franklin</t>
  </si>
  <si>
    <t>Fulton</t>
  </si>
  <si>
    <t>Hamilton</t>
  </si>
  <si>
    <t>Montgomery</t>
  </si>
  <si>
    <t>Warren</t>
  </si>
  <si>
    <t>Lewis</t>
  </si>
  <si>
    <t>Robert</t>
  </si>
  <si>
    <t>Livingston</t>
  </si>
  <si>
    <t>Ontario</t>
  </si>
  <si>
    <t>Wayne</t>
  </si>
  <si>
    <t>Yates</t>
  </si>
  <si>
    <t>Allegany</t>
  </si>
  <si>
    <t>Cattaraugus</t>
  </si>
  <si>
    <t>Chautauqua</t>
  </si>
  <si>
    <t>Genesee</t>
  </si>
  <si>
    <t>Wyoming</t>
  </si>
  <si>
    <t>Part of Nassau</t>
  </si>
  <si>
    <t>King</t>
  </si>
  <si>
    <t>Carolyn</t>
  </si>
  <si>
    <t>McCarthy</t>
  </si>
  <si>
    <t>Part of Queens</t>
  </si>
  <si>
    <t>Joseph</t>
  </si>
  <si>
    <t>Part of Bronx</t>
  </si>
  <si>
    <t>Part of Kings</t>
  </si>
  <si>
    <t>Part of New York</t>
  </si>
  <si>
    <t>Part of Rockland</t>
  </si>
  <si>
    <t>Part of Westchester</t>
  </si>
  <si>
    <t>Russell</t>
  </si>
  <si>
    <t>Part of Dutchess</t>
  </si>
  <si>
    <t>Part of Orange</t>
  </si>
  <si>
    <t>Part of Delaware</t>
  </si>
  <si>
    <t>Part of Otsego</t>
  </si>
  <si>
    <t>Part of Rensselaer</t>
  </si>
  <si>
    <t>Part of Saratoga</t>
  </si>
  <si>
    <t>Paul D.</t>
  </si>
  <si>
    <t>Part of Broome</t>
  </si>
  <si>
    <t>Part of Oneida</t>
  </si>
  <si>
    <t>Madison</t>
  </si>
  <si>
    <t>Michael A.</t>
  </si>
  <si>
    <t>Part of Cayuga</t>
  </si>
  <si>
    <t>Part of Monroe</t>
  </si>
  <si>
    <t>Part of Erie</t>
  </si>
  <si>
    <t>Part of Niagara</t>
  </si>
  <si>
    <t>Daniel J.</t>
  </si>
  <si>
    <t>Schuyler</t>
  </si>
  <si>
    <t>Michael J.</t>
  </si>
  <si>
    <t>Blank</t>
  </si>
  <si>
    <t>Void</t>
  </si>
  <si>
    <t>Scattering</t>
  </si>
  <si>
    <t>Subtotal</t>
  </si>
  <si>
    <t>James F.</t>
  </si>
  <si>
    <t>Joseph P.</t>
  </si>
  <si>
    <t>Thomas</t>
  </si>
  <si>
    <t>Part of Richmond</t>
  </si>
  <si>
    <t>Brown</t>
  </si>
  <si>
    <t>Bill</t>
  </si>
  <si>
    <t>Eric</t>
  </si>
  <si>
    <t>Daniel</t>
  </si>
  <si>
    <t>Brooks</t>
  </si>
  <si>
    <t>Part of Ulster</t>
  </si>
  <si>
    <t>Stephen M.</t>
  </si>
  <si>
    <t>Joseph A.</t>
  </si>
  <si>
    <t>Part of St.Lawrence</t>
  </si>
  <si>
    <t>David J.</t>
  </si>
  <si>
    <t>James G.</t>
  </si>
  <si>
    <t>Part of Onondaga</t>
  </si>
  <si>
    <t>Part of Chenango</t>
  </si>
  <si>
    <t>Tioga</t>
  </si>
  <si>
    <t>David R.</t>
  </si>
  <si>
    <t>2nd  ASSEMBLY DISTRICT</t>
  </si>
  <si>
    <t>Fred W.</t>
  </si>
  <si>
    <t>Thiele, Jr.</t>
  </si>
  <si>
    <t>3rd  ASSEMBLY DISTRICT</t>
  </si>
  <si>
    <t>Patricia A.</t>
  </si>
  <si>
    <t>4th  ASSEMBLY DISTRICT</t>
  </si>
  <si>
    <t>Steven</t>
  </si>
  <si>
    <t>Englebright</t>
  </si>
  <si>
    <t>5th  ASSEMBLY DISTRICT</t>
  </si>
  <si>
    <t>6th  ASSEMBLY DISTRICT</t>
  </si>
  <si>
    <t>Philip R.</t>
  </si>
  <si>
    <t>Ramos</t>
  </si>
  <si>
    <t>7th  ASSEMBLY DISTRICT</t>
  </si>
  <si>
    <t>Fitzpatrick</t>
  </si>
  <si>
    <t>8th  ASSEMBLY DISTRICT</t>
  </si>
  <si>
    <t>9th  ASSEMBLY DISTRICT</t>
  </si>
  <si>
    <t>Andrew P.</t>
  </si>
  <si>
    <t>Raia</t>
  </si>
  <si>
    <t>10th  ASSEMBLY DISTRICT</t>
  </si>
  <si>
    <t>Jeffrey</t>
  </si>
  <si>
    <t>11th  ASSEMBLY DISTRICT</t>
  </si>
  <si>
    <t>Robert K.</t>
  </si>
  <si>
    <t>Sweeney</t>
  </si>
  <si>
    <t>12th  ASSEMBLY DISTRICT</t>
  </si>
  <si>
    <t>Joseph S.</t>
  </si>
  <si>
    <t>Saladino</t>
  </si>
  <si>
    <t>13th  ASSEMBLY DISTRICT</t>
  </si>
  <si>
    <t>Charles D.</t>
  </si>
  <si>
    <t>Lavine</t>
  </si>
  <si>
    <t>14th  ASSEMBLY DISTRICT</t>
  </si>
  <si>
    <t>15th  ASSEMBLY DISTRICT</t>
  </si>
  <si>
    <t>16th  ASSEMBLY DISTRICT</t>
  </si>
  <si>
    <t>Schimel</t>
  </si>
  <si>
    <t>17th  ASSEMBLY DISTRICT</t>
  </si>
  <si>
    <t>McKevitt</t>
  </si>
  <si>
    <t>18th  ASSEMBLY DISTRICT</t>
  </si>
  <si>
    <t>Earlene</t>
  </si>
  <si>
    <t>Hooper</t>
  </si>
  <si>
    <t>19th  ASSEMBLY DISTRICT</t>
  </si>
  <si>
    <t>David G.</t>
  </si>
  <si>
    <t>McDonough</t>
  </si>
  <si>
    <t>20th  ASSEMBLY DISTRICT</t>
  </si>
  <si>
    <t>Harvey</t>
  </si>
  <si>
    <t>Michael G.</t>
  </si>
  <si>
    <t>Weisenberg</t>
  </si>
  <si>
    <t>21st  ASSEMBLY DISTRICT</t>
  </si>
  <si>
    <t>22nd  ASSEMBLY DISTRICT</t>
  </si>
  <si>
    <t>23rd  ASSEMBLY DISTRICT</t>
  </si>
  <si>
    <t>24th  ASSEMBLY DISTRICT</t>
  </si>
  <si>
    <t>Weprin</t>
  </si>
  <si>
    <t>25th  ASSEMBLY DISTRICT</t>
  </si>
  <si>
    <t>26th  ASSEMBLY DISTRICT</t>
  </si>
  <si>
    <t>27th  ASSEMBLY DISTRICT</t>
  </si>
  <si>
    <t>28th  ASSEMBLY DISTRICT</t>
  </si>
  <si>
    <t>Andrew D.</t>
  </si>
  <si>
    <t>Hevesi</t>
  </si>
  <si>
    <t>29th  ASSEMBLY DISTRICT</t>
  </si>
  <si>
    <t>William</t>
  </si>
  <si>
    <t>Scarborough</t>
  </si>
  <si>
    <t>30th  ASSEMBLY DISTRICT</t>
  </si>
  <si>
    <t>Margaret M.</t>
  </si>
  <si>
    <t>Anthony P.</t>
  </si>
  <si>
    <t>Markey</t>
  </si>
  <si>
    <t>Nunziato</t>
  </si>
  <si>
    <t>31st  ASSEMBLY DISTRICT</t>
  </si>
  <si>
    <t>Michele R.</t>
  </si>
  <si>
    <t>Titus</t>
  </si>
  <si>
    <t>32nd  ASSEMBLY DISTRICT</t>
  </si>
  <si>
    <t>Vivian E.</t>
  </si>
  <si>
    <t>Cook</t>
  </si>
  <si>
    <t>33rd  ASSEMBLY DISTRICT</t>
  </si>
  <si>
    <t>Barbara M.</t>
  </si>
  <si>
    <t>Clark</t>
  </si>
  <si>
    <t>34th  ASSEMBLY DISTRICT</t>
  </si>
  <si>
    <t>DenDekker</t>
  </si>
  <si>
    <t>35th  ASSEMBLY DISTRICT</t>
  </si>
  <si>
    <t>Jeffrion L.</t>
  </si>
  <si>
    <t>Aubry</t>
  </si>
  <si>
    <t>36th  ASSEMBLY DISTRICT</t>
  </si>
  <si>
    <t>37th  ASSEMBLY DISTRICT</t>
  </si>
  <si>
    <t>Catherine T.</t>
  </si>
  <si>
    <t>Nolan</t>
  </si>
  <si>
    <t>38th  ASSEMBLY DISTRICT</t>
  </si>
  <si>
    <t>39th  ASSEMBLY DISTRICT</t>
  </si>
  <si>
    <t>40th  ASSEMBLY DISTRICT</t>
  </si>
  <si>
    <t>Inez D.</t>
  </si>
  <si>
    <t>Kenneth</t>
  </si>
  <si>
    <t>Barron</t>
  </si>
  <si>
    <t>Waluyn</t>
  </si>
  <si>
    <t>41st  ASSEMBLY DISTRICT</t>
  </si>
  <si>
    <t>Helene E.</t>
  </si>
  <si>
    <t>Weinstein</t>
  </si>
  <si>
    <t>42nd  ASSEMBLY DISTRICT</t>
  </si>
  <si>
    <t>Rhoda S.</t>
  </si>
  <si>
    <t>Jacobs</t>
  </si>
  <si>
    <t>43rd  ASSEMBLY DISTRICT</t>
  </si>
  <si>
    <t>Karim</t>
  </si>
  <si>
    <t>Camara</t>
  </si>
  <si>
    <t>Balberg</t>
  </si>
  <si>
    <t>44th  ASSEMBLY DISTRICT</t>
  </si>
  <si>
    <t>Brennan</t>
  </si>
  <si>
    <t>45th  ASSEMBLY DISTRICT</t>
  </si>
  <si>
    <t>Cymbrowitz</t>
  </si>
  <si>
    <t>46th  ASSEMBLY DISTRICT</t>
  </si>
  <si>
    <t>Alec</t>
  </si>
  <si>
    <t>Brook-Krasny</t>
  </si>
  <si>
    <t>47th  ASSEMBLY DISTRICT</t>
  </si>
  <si>
    <t>Russell C.</t>
  </si>
  <si>
    <t>Colton</t>
  </si>
  <si>
    <t>Gallo</t>
  </si>
  <si>
    <t>48th  ASSEMBLY DISTRICT</t>
  </si>
  <si>
    <t>Dov</t>
  </si>
  <si>
    <t>Hikind</t>
  </si>
  <si>
    <t>49th  ASSEMBLY DISTRICT</t>
  </si>
  <si>
    <t>Peter J.</t>
  </si>
  <si>
    <t>Abbate, Jr.</t>
  </si>
  <si>
    <t>50th  ASSEMBLY DISTRICT</t>
  </si>
  <si>
    <t>Joseph R.</t>
  </si>
  <si>
    <t>Lentol</t>
  </si>
  <si>
    <t>51st  ASSEMBLY DISTRICT</t>
  </si>
  <si>
    <t>Felix W.</t>
  </si>
  <si>
    <t>Ortiz</t>
  </si>
  <si>
    <t>Garcia</t>
  </si>
  <si>
    <t>52nd  ASSEMBLY DISTRICT</t>
  </si>
  <si>
    <t>Joan L.</t>
  </si>
  <si>
    <t>Millman</t>
  </si>
  <si>
    <t>53rd  ASSEMBLY DISTRICT</t>
  </si>
  <si>
    <t>Vito J.</t>
  </si>
  <si>
    <t>Lopez</t>
  </si>
  <si>
    <t>54th  ASSEMBLY DISTRICT</t>
  </si>
  <si>
    <t>Khorshed A.</t>
  </si>
  <si>
    <t>Chowdhury</t>
  </si>
  <si>
    <t>55th  ASSEMBLY DISTRICT</t>
  </si>
  <si>
    <t>William F.</t>
  </si>
  <si>
    <t>Boyland, Jr.</t>
  </si>
  <si>
    <t>Anderson</t>
  </si>
  <si>
    <t>56th  ASSEMBLY DISTRICT</t>
  </si>
  <si>
    <t>Annette M.</t>
  </si>
  <si>
    <t>Robinson</t>
  </si>
  <si>
    <t>57th  ASSEMBLY DISTRICT</t>
  </si>
  <si>
    <t>58th  ASSEMBLY DISTRICT</t>
  </si>
  <si>
    <t>N. Nick</t>
  </si>
  <si>
    <t>Perry</t>
  </si>
  <si>
    <t>59th  ASSEMBLY DISTRICT</t>
  </si>
  <si>
    <t>Alan N.</t>
  </si>
  <si>
    <t>Edward P.</t>
  </si>
  <si>
    <t>Maisel</t>
  </si>
  <si>
    <t>60th  ASSEMBLY DISTRICT</t>
  </si>
  <si>
    <t>61st  ASSEMBLY DISTRICT</t>
  </si>
  <si>
    <t>Matthew J.</t>
  </si>
  <si>
    <t>Titone</t>
  </si>
  <si>
    <t>62nd  ASSEMBLY DISTRICT</t>
  </si>
  <si>
    <t>63rd  ASSEMBLY DISTRICT</t>
  </si>
  <si>
    <t>Cusick</t>
  </si>
  <si>
    <t>64th  ASSEMBLY DISTRICT</t>
  </si>
  <si>
    <t>Sheldon</t>
  </si>
  <si>
    <t>Silver</t>
  </si>
  <si>
    <t>65th  ASSEMBLY DISTRICT</t>
  </si>
  <si>
    <t>Micah Z.</t>
  </si>
  <si>
    <t>Kellner</t>
  </si>
  <si>
    <t>66th  ASSEMBLY DISTRICT</t>
  </si>
  <si>
    <t>Deborah J.</t>
  </si>
  <si>
    <t>Glick</t>
  </si>
  <si>
    <t>67th  ASSEMBLY DISTRICT</t>
  </si>
  <si>
    <t>Linda B.</t>
  </si>
  <si>
    <t>Rosenthal</t>
  </si>
  <si>
    <t>Friedman</t>
  </si>
  <si>
    <t>68th  ASSEMBLY DISTRICT</t>
  </si>
  <si>
    <t>69th  ASSEMBLY DISTRICT</t>
  </si>
  <si>
    <t>O'Donnell</t>
  </si>
  <si>
    <t>70th  ASSEMBLY DISTRICT</t>
  </si>
  <si>
    <t>Keith L. T.</t>
  </si>
  <si>
    <t>Wright</t>
  </si>
  <si>
    <t>71st  ASSEMBLY DISTRICT</t>
  </si>
  <si>
    <t>Herman D.</t>
  </si>
  <si>
    <t>72nd  ASSEMBLY DISTRICT</t>
  </si>
  <si>
    <t>73rd  ASSEMBLY DISTRICT</t>
  </si>
  <si>
    <t>David B.</t>
  </si>
  <si>
    <t>Casavis</t>
  </si>
  <si>
    <t>74th  ASSEMBLY DISTRICT</t>
  </si>
  <si>
    <t>Brian P.</t>
  </si>
  <si>
    <t>Kavanagh</t>
  </si>
  <si>
    <t>75th  ASSEMBLY DISTRICT</t>
  </si>
  <si>
    <t>Richard N.</t>
  </si>
  <si>
    <t>Gottfried</t>
  </si>
  <si>
    <t>76th  ASSEMBLY DISTRICT</t>
  </si>
  <si>
    <t>Rivera</t>
  </si>
  <si>
    <t>77th  ASSEMBLY DISTRICT</t>
  </si>
  <si>
    <t>78th  ASSEMBLY DISTRICT</t>
  </si>
  <si>
    <t>Jose</t>
  </si>
  <si>
    <t>Jose A.</t>
  </si>
  <si>
    <t>Torres</t>
  </si>
  <si>
    <t>79th  ASSEMBLY DISTRICT</t>
  </si>
  <si>
    <t>80th  ASSEMBLY DISTRICT</t>
  </si>
  <si>
    <t>Naomi</t>
  </si>
  <si>
    <t>Patrick</t>
  </si>
  <si>
    <t>McManus</t>
  </si>
  <si>
    <t>81st  ASSEMBLY DISTRICT</t>
  </si>
  <si>
    <t>Dinowitz</t>
  </si>
  <si>
    <t>82nd  ASSEMBLY DISTRICT</t>
  </si>
  <si>
    <t>Michael R.</t>
  </si>
  <si>
    <t>Benedetto</t>
  </si>
  <si>
    <t>83rd  ASSEMBLY DISTRICT</t>
  </si>
  <si>
    <t>Carl E.</t>
  </si>
  <si>
    <t>Heastie</t>
  </si>
  <si>
    <t>84th  ASSEMBLY DISTRICT</t>
  </si>
  <si>
    <t>Carmen E.</t>
  </si>
  <si>
    <t>Arroyo</t>
  </si>
  <si>
    <t>85th  ASSEMBLY DISTRICT</t>
  </si>
  <si>
    <t>86th  ASSEMBLY DISTRICT</t>
  </si>
  <si>
    <t>Nelson L.</t>
  </si>
  <si>
    <t>Castro</t>
  </si>
  <si>
    <t>87th  ASSEMBLY DISTRICT</t>
  </si>
  <si>
    <t>Pretlow</t>
  </si>
  <si>
    <t>88th  ASSEMBLY DISTRICT</t>
  </si>
  <si>
    <t>Amy R.</t>
  </si>
  <si>
    <t>Paulin</t>
  </si>
  <si>
    <t>89th  ASSEMBLY DISTRICT</t>
  </si>
  <si>
    <t>90th  ASSEMBLY DISTRICT</t>
  </si>
  <si>
    <t>Sandra R.</t>
  </si>
  <si>
    <t>Galef</t>
  </si>
  <si>
    <t>Part of Putnam</t>
  </si>
  <si>
    <t>91st  ASSEMBLY DISTRICT</t>
  </si>
  <si>
    <t>92nd  ASSEMBLY DISTRICT</t>
  </si>
  <si>
    <t>93rd  ASSEMBLY DISTRICT</t>
  </si>
  <si>
    <t>James</t>
  </si>
  <si>
    <t>94th  ASSEMBLY DISTRICT</t>
  </si>
  <si>
    <t>Zebrowski</t>
  </si>
  <si>
    <t>95th  ASSEMBLY DISTRICT</t>
  </si>
  <si>
    <t>Ellen C.</t>
  </si>
  <si>
    <t>Jaffee</t>
  </si>
  <si>
    <t>96th  ASSEMBLY DISTRICT</t>
  </si>
  <si>
    <t>97th  ASSEMBLY DISTRICT</t>
  </si>
  <si>
    <t>Ann G.</t>
  </si>
  <si>
    <t>Rabbitt</t>
  </si>
  <si>
    <t>98th  ASSEMBLY DISTRICT</t>
  </si>
  <si>
    <t>Aileen M.</t>
  </si>
  <si>
    <t>Gunther</t>
  </si>
  <si>
    <t>99th  ASSEMBLY DISTRICT</t>
  </si>
  <si>
    <t>100th  ASSEMBLY DISTRICT</t>
  </si>
  <si>
    <t>Frank K.</t>
  </si>
  <si>
    <t>Skartados</t>
  </si>
  <si>
    <t>101st  ASSEMBLY DISTRICT</t>
  </si>
  <si>
    <t>Kevin A.</t>
  </si>
  <si>
    <t>Robin</t>
  </si>
  <si>
    <t>Cahill</t>
  </si>
  <si>
    <t>102nd  ASSEMBLY DISTRICT</t>
  </si>
  <si>
    <t>Miller</t>
  </si>
  <si>
    <t>103rd  ASSEMBLY DISTRICT</t>
  </si>
  <si>
    <t>Part of Columbia</t>
  </si>
  <si>
    <t>104th  ASSEMBLY DISTRICT</t>
  </si>
  <si>
    <t>Part of Albany</t>
  </si>
  <si>
    <t>105th  ASSEMBLY DISTRICT</t>
  </si>
  <si>
    <t>Part of Schenectady</t>
  </si>
  <si>
    <t>106th  ASSEMBLY DISTRICT</t>
  </si>
  <si>
    <t>107th  ASSEMBLY DISTRICT</t>
  </si>
  <si>
    <t>Clifford W.</t>
  </si>
  <si>
    <t>Crouch</t>
  </si>
  <si>
    <t>108th  ASSEMBLY DISTRICT</t>
  </si>
  <si>
    <t>Steven F.</t>
  </si>
  <si>
    <t>McLaughlin</t>
  </si>
  <si>
    <t>109th  ASSEMBLY DISTRICT</t>
  </si>
  <si>
    <t>110th  ASSEMBLY DISTRICT</t>
  </si>
  <si>
    <t>James N.</t>
  </si>
  <si>
    <t>Tedisco</t>
  </si>
  <si>
    <t>111th  ASSEMBLY DISTRICT</t>
  </si>
  <si>
    <t>Magee</t>
  </si>
  <si>
    <t>112th  ASSEMBLY DISTRICT</t>
  </si>
  <si>
    <t>Tony</t>
  </si>
  <si>
    <t>Jordan</t>
  </si>
  <si>
    <t>113th  ASSEMBLY DISTRICT</t>
  </si>
  <si>
    <t>114th  ASSEMBLY DISTRICT</t>
  </si>
  <si>
    <t>Janet L.</t>
  </si>
  <si>
    <t>Duprey</t>
  </si>
  <si>
    <t>115th  ASSEMBLY DISTRICT</t>
  </si>
  <si>
    <t>Part of Oswego</t>
  </si>
  <si>
    <t>116th  ASSEMBLY DISTRICT</t>
  </si>
  <si>
    <t>117th  ASSEMBLY DISTRICT</t>
  </si>
  <si>
    <t>Daniel R.</t>
  </si>
  <si>
    <t>Marc W.</t>
  </si>
  <si>
    <t>Carter</t>
  </si>
  <si>
    <t>Butler</t>
  </si>
  <si>
    <t>118th  ASSEMBLY DISTRICT</t>
  </si>
  <si>
    <t>Addie Jenne</t>
  </si>
  <si>
    <t>Part of Jefferson</t>
  </si>
  <si>
    <t>119th  ASSEMBLY DISTRICT</t>
  </si>
  <si>
    <t>120th  ASSEMBLY DISTRICT</t>
  </si>
  <si>
    <t>William B.</t>
  </si>
  <si>
    <t>Magnarelli</t>
  </si>
  <si>
    <t>121st  ASSEMBLY DISTRICT</t>
  </si>
  <si>
    <t>Albert A.</t>
  </si>
  <si>
    <t>122nd  ASSEMBLY DISTRICT</t>
  </si>
  <si>
    <t>123rd  ASSEMBLY DISTRICT</t>
  </si>
  <si>
    <t>Gary D.</t>
  </si>
  <si>
    <t>Finch</t>
  </si>
  <si>
    <t>Part of Cortland</t>
  </si>
  <si>
    <t>124th  ASSEMBLY DISTRICT</t>
  </si>
  <si>
    <t>William A.</t>
  </si>
  <si>
    <t>Barclay</t>
  </si>
  <si>
    <t>125th  ASSEMBLY DISTRICT</t>
  </si>
  <si>
    <t>Barbara S.</t>
  </si>
  <si>
    <t>Lifton</t>
  </si>
  <si>
    <t>Tompkins</t>
  </si>
  <si>
    <t>126th  ASSEMBLY DISTRICT</t>
  </si>
  <si>
    <t>Donna A.</t>
  </si>
  <si>
    <t>Lupardo</t>
  </si>
  <si>
    <t>127th  ASSEMBLY DISTRICT</t>
  </si>
  <si>
    <t>Peter D.</t>
  </si>
  <si>
    <t>128th  ASSEMBLY DISTRICT</t>
  </si>
  <si>
    <t>Robert C.</t>
  </si>
  <si>
    <t>Oaks</t>
  </si>
  <si>
    <t>129th  ASSEMBLY DISTRICT</t>
  </si>
  <si>
    <t>Kolb</t>
  </si>
  <si>
    <t>130th  ASSEMBLY DISTRICT</t>
  </si>
  <si>
    <t>131st  ASSEMBLY DISTRICT</t>
  </si>
  <si>
    <t>132nd  ASSEMBLY DISTRICT</t>
  </si>
  <si>
    <t>Joseph D.</t>
  </si>
  <si>
    <t>Morelle</t>
  </si>
  <si>
    <t>133rd  ASSEMBLY DISTRICT</t>
  </si>
  <si>
    <t>David F.</t>
  </si>
  <si>
    <t>Gantt</t>
  </si>
  <si>
    <t>134th  ASSEMBLY DISTRICT</t>
  </si>
  <si>
    <t>Reilich</t>
  </si>
  <si>
    <t>135th  ASSEMBLY DISTRICT</t>
  </si>
  <si>
    <t>Koon</t>
  </si>
  <si>
    <t>136th  ASSEMBLY DISTRICT</t>
  </si>
  <si>
    <t>137th  ASSEMBLY DISTRICT</t>
  </si>
  <si>
    <t>138th  ASSEMBLY DISTRICT</t>
  </si>
  <si>
    <t>139th  ASSEMBLY DISTRICT</t>
  </si>
  <si>
    <t>Hawley</t>
  </si>
  <si>
    <t>140th  ASSEMBLY DISTRICT</t>
  </si>
  <si>
    <t>Schimminger</t>
  </si>
  <si>
    <t>141st  ASSEMBLY DISTRICT</t>
  </si>
  <si>
    <t>Crystal D.</t>
  </si>
  <si>
    <t>Peoples</t>
  </si>
  <si>
    <t>142nd  ASSEMBLY DISTRICT</t>
  </si>
  <si>
    <t>Jane L.</t>
  </si>
  <si>
    <t>Corwin</t>
  </si>
  <si>
    <t>143rd  ASSEMBLY DISTRICT</t>
  </si>
  <si>
    <t>Dennis H.</t>
  </si>
  <si>
    <t>Gabryszak</t>
  </si>
  <si>
    <t>144th  ASSEMBLY DISTRICT</t>
  </si>
  <si>
    <t>Sam</t>
  </si>
  <si>
    <t>145th  ASSEMBLY DISTRICT</t>
  </si>
  <si>
    <t>146th  ASSEMBLY DISTRICT</t>
  </si>
  <si>
    <t>147th  ASSEMBLY DISTRICT</t>
  </si>
  <si>
    <t>148th  ASSEMBLY DISTRICT</t>
  </si>
  <si>
    <t>149th  ASSEMBLY DISTRICT</t>
  </si>
  <si>
    <t>Joseph M.</t>
  </si>
  <si>
    <t>Giglio</t>
  </si>
  <si>
    <t>150th  ASSEMBLY DISTRICT</t>
  </si>
  <si>
    <t>REP</t>
  </si>
  <si>
    <t>IND</t>
  </si>
  <si>
    <t>CON</t>
  </si>
  <si>
    <t>WOR</t>
  </si>
  <si>
    <t>LBT</t>
  </si>
  <si>
    <t>DEM</t>
  </si>
  <si>
    <t>GRN</t>
  </si>
  <si>
    <t>Wilson</t>
  </si>
  <si>
    <t>TRP</t>
  </si>
  <si>
    <t>Michael</t>
  </si>
  <si>
    <t>Catherine</t>
  </si>
  <si>
    <t>Murray</t>
  </si>
  <si>
    <t>Chan</t>
  </si>
  <si>
    <t>Gibson</t>
  </si>
  <si>
    <t>Part of Herkimer</t>
  </si>
  <si>
    <t>Dan</t>
  </si>
  <si>
    <t>Kim</t>
  </si>
  <si>
    <t>SCP</t>
  </si>
  <si>
    <t>TCN</t>
  </si>
  <si>
    <t>David</t>
  </si>
  <si>
    <t>Tischler</t>
  </si>
  <si>
    <t>Diamond</t>
  </si>
  <si>
    <t>Bob</t>
  </si>
  <si>
    <t>Part of Washington</t>
  </si>
  <si>
    <t>Barrett</t>
  </si>
  <si>
    <t>Charles M.</t>
  </si>
  <si>
    <t>NYS Board of Elections Assembly Election Returns Nov. 6, 2012</t>
  </si>
  <si>
    <t>Nicholas F.</t>
  </si>
  <si>
    <t>Deegan</t>
  </si>
  <si>
    <t>Daniel P.</t>
  </si>
  <si>
    <t>Losquadro</t>
  </si>
  <si>
    <t>Edward J.</t>
  </si>
  <si>
    <t>Hennessey</t>
  </si>
  <si>
    <t>Dean</t>
  </si>
  <si>
    <t>Mc Kee</t>
  </si>
  <si>
    <t>Victor E.</t>
  </si>
  <si>
    <t>Salamone</t>
  </si>
  <si>
    <t>Alfred C.</t>
  </si>
  <si>
    <t>Graf</t>
  </si>
  <si>
    <t>Manuel</t>
  </si>
  <si>
    <t>Troche</t>
  </si>
  <si>
    <t>MSP</t>
  </si>
  <si>
    <t>Christopher D.</t>
  </si>
  <si>
    <t>Bodkin</t>
  </si>
  <si>
    <t>Andrew R.</t>
  </si>
  <si>
    <t>Garbarino</t>
  </si>
  <si>
    <t>Jesse A.</t>
  </si>
  <si>
    <t>Safer</t>
  </si>
  <si>
    <t>Jay S.</t>
  </si>
  <si>
    <t>Cherlin</t>
  </si>
  <si>
    <t>Dujmic, Jr.</t>
  </si>
  <si>
    <t>Chad A.</t>
  </si>
  <si>
    <t>Lupinacci</t>
  </si>
  <si>
    <t>Rashad</t>
  </si>
  <si>
    <t>Cureton</t>
  </si>
  <si>
    <t>Louis</t>
  </si>
  <si>
    <t>Imbroto</t>
  </si>
  <si>
    <t>Jeffery J.</t>
  </si>
  <si>
    <t>Peress</t>
  </si>
  <si>
    <t>John E.</t>
  </si>
  <si>
    <t>Mario</t>
  </si>
  <si>
    <t>Ferone</t>
  </si>
  <si>
    <t>Montesano</t>
  </si>
  <si>
    <t>Michelle</t>
  </si>
  <si>
    <t>Richard E.</t>
  </si>
  <si>
    <t>Stiek</t>
  </si>
  <si>
    <t>Kevin C.</t>
  </si>
  <si>
    <t>Brady</t>
  </si>
  <si>
    <t>Elton E.</t>
  </si>
  <si>
    <t>McCabe</t>
  </si>
  <si>
    <t>Gary B.</t>
  </si>
  <si>
    <t>Port</t>
  </si>
  <si>
    <t>Ra</t>
  </si>
  <si>
    <t>Sussman</t>
  </si>
  <si>
    <t>Jeffrey S.</t>
  </si>
  <si>
    <t>Brian F.</t>
  </si>
  <si>
    <t>Curran</t>
  </si>
  <si>
    <t>Michaelle C.</t>
  </si>
  <si>
    <t>Solages</t>
  </si>
  <si>
    <t>Sean</t>
  </si>
  <si>
    <t>Phillip</t>
  </si>
  <si>
    <t>Goldfeder</t>
  </si>
  <si>
    <t>David I.</t>
  </si>
  <si>
    <t>Nily D.</t>
  </si>
  <si>
    <t>Rozic</t>
  </si>
  <si>
    <t>Abraham M.</t>
  </si>
  <si>
    <t>Fuchs</t>
  </si>
  <si>
    <t>William N.</t>
  </si>
  <si>
    <t>Garifal, Jr.</t>
  </si>
  <si>
    <t>Jerry M.</t>
  </si>
  <si>
    <t>Iannece</t>
  </si>
  <si>
    <t>Edward C.</t>
  </si>
  <si>
    <t>Braunstein</t>
  </si>
  <si>
    <t>Simanowitz</t>
  </si>
  <si>
    <t>MJP</t>
  </si>
  <si>
    <t>Clyde</t>
  </si>
  <si>
    <t>Vanel</t>
  </si>
  <si>
    <t>Aravella</t>
  </si>
  <si>
    <t>Simotas</t>
  </si>
  <si>
    <t>Julia</t>
  </si>
  <si>
    <t>Haich</t>
  </si>
  <si>
    <t>John Kevin</t>
  </si>
  <si>
    <t>Francisco P.</t>
  </si>
  <si>
    <t>Moya</t>
  </si>
  <si>
    <t>Ron</t>
  </si>
  <si>
    <t>Philip</t>
  </si>
  <si>
    <t>Gim</t>
  </si>
  <si>
    <t>Hayon</t>
  </si>
  <si>
    <t>Stuart A.</t>
  </si>
  <si>
    <t>Fox</t>
  </si>
  <si>
    <t>Ben</t>
  </si>
  <si>
    <t>Akselrod</t>
  </si>
  <si>
    <t>Thomas A.</t>
  </si>
  <si>
    <t>Dwyer</t>
  </si>
  <si>
    <t>Rippa</t>
  </si>
  <si>
    <t>Mitchell</t>
  </si>
  <si>
    <t>Vincent</t>
  </si>
  <si>
    <t>Katinas</t>
  </si>
  <si>
    <t>Victor V.</t>
  </si>
  <si>
    <t>Best</t>
  </si>
  <si>
    <t>Henry</t>
  </si>
  <si>
    <t>Lallave</t>
  </si>
  <si>
    <t>John R.</t>
  </si>
  <si>
    <t>Nijhawan</t>
  </si>
  <si>
    <t>Richy</t>
  </si>
  <si>
    <t>Rafael L.</t>
  </si>
  <si>
    <t>Espinal, Jr.</t>
  </si>
  <si>
    <t>Jonathan H.</t>
  </si>
  <si>
    <t>Bilal</t>
  </si>
  <si>
    <t>Malik</t>
  </si>
  <si>
    <t>Francenia</t>
  </si>
  <si>
    <t>Sims-Hall</t>
  </si>
  <si>
    <t>Walter T.</t>
  </si>
  <si>
    <t>Mosley, III</t>
  </si>
  <si>
    <t>Francis J.</t>
  </si>
  <si>
    <t>Voyticky</t>
  </si>
  <si>
    <t>Maresca</t>
  </si>
  <si>
    <t>Saryian</t>
  </si>
  <si>
    <t>Anthony A.</t>
  </si>
  <si>
    <t>Mascolo</t>
  </si>
  <si>
    <t>Borelli</t>
  </si>
  <si>
    <t>Samuel T.</t>
  </si>
  <si>
    <t>Pirozzolo</t>
  </si>
  <si>
    <t>John M.</t>
  </si>
  <si>
    <t>Mancuso</t>
  </si>
  <si>
    <t>Nicole</t>
  </si>
  <si>
    <t>Malliotakis</t>
  </si>
  <si>
    <t>Wave</t>
  </si>
  <si>
    <t>Willebrand</t>
  </si>
  <si>
    <t>Rodriguez</t>
  </si>
  <si>
    <t>Gabriela</t>
  </si>
  <si>
    <t>Rosa</t>
  </si>
  <si>
    <t>Ronnie</t>
  </si>
  <si>
    <t>Cabrera</t>
  </si>
  <si>
    <t>Quart</t>
  </si>
  <si>
    <t>Michael K.</t>
  </si>
  <si>
    <t>Zumbluskas</t>
  </si>
  <si>
    <t>Vanessa L.</t>
  </si>
  <si>
    <t>Tanya</t>
  </si>
  <si>
    <t>Carmichael</t>
  </si>
  <si>
    <t>Devon</t>
  </si>
  <si>
    <t>Morrison</t>
  </si>
  <si>
    <t>Luana G.</t>
  </si>
  <si>
    <t>Malavolta</t>
  </si>
  <si>
    <t>Retcho</t>
  </si>
  <si>
    <t>Stevenson</t>
  </si>
  <si>
    <t>Selsia</t>
  </si>
  <si>
    <t>Evans</t>
  </si>
  <si>
    <t>Padilla, Jr.</t>
  </si>
  <si>
    <t>Patrick A.</t>
  </si>
  <si>
    <t>Mark</t>
  </si>
  <si>
    <t>Gjonaj</t>
  </si>
  <si>
    <t>Nicole J.</t>
  </si>
  <si>
    <t>Edstrom</t>
  </si>
  <si>
    <t>Judith</t>
  </si>
  <si>
    <t>Kunz</t>
  </si>
  <si>
    <t>William E.</t>
  </si>
  <si>
    <t>Britt, Jr.</t>
  </si>
  <si>
    <t>David S.</t>
  </si>
  <si>
    <t>Glover</t>
  </si>
  <si>
    <t>Trevor</t>
  </si>
  <si>
    <t>Archer</t>
  </si>
  <si>
    <t>Chidi Oleh</t>
  </si>
  <si>
    <t>Marcos A.</t>
  </si>
  <si>
    <t>Crespo</t>
  </si>
  <si>
    <t>Janelle</t>
  </si>
  <si>
    <t>Eduardo</t>
  </si>
  <si>
    <t>Ramirez</t>
  </si>
  <si>
    <t>Zuger</t>
  </si>
  <si>
    <t>Ana</t>
  </si>
  <si>
    <t>Sanchez</t>
  </si>
  <si>
    <t>Vhidiwhatie</t>
  </si>
  <si>
    <t>Luis R.</t>
  </si>
  <si>
    <t>Sepulveda</t>
  </si>
  <si>
    <t>Dennis</t>
  </si>
  <si>
    <t>Walter G.</t>
  </si>
  <si>
    <t>Nestler</t>
  </si>
  <si>
    <t>Gary J.</t>
  </si>
  <si>
    <t>Rosemarie</t>
  </si>
  <si>
    <t>Jarosz</t>
  </si>
  <si>
    <t>Shelley B.</t>
  </si>
  <si>
    <t>Mayer</t>
  </si>
  <si>
    <t>Otis</t>
  </si>
  <si>
    <t>Villanova</t>
  </si>
  <si>
    <t>Thomas J.</t>
  </si>
  <si>
    <t>Abinanti</t>
  </si>
  <si>
    <t>Buchwald</t>
  </si>
  <si>
    <t>Castelli</t>
  </si>
  <si>
    <t>Andrew I.</t>
  </si>
  <si>
    <t>Falk</t>
  </si>
  <si>
    <t>Stephen</t>
  </si>
  <si>
    <t>Katz</t>
  </si>
  <si>
    <t>Izzarelli</t>
  </si>
  <si>
    <t>Joseph T.</t>
  </si>
  <si>
    <t>Gravagna</t>
  </si>
  <si>
    <t>Gerard T.</t>
  </si>
  <si>
    <t>McQuade, Jr.</t>
  </si>
  <si>
    <t>Skoufis</t>
  </si>
  <si>
    <t>Kyle P.</t>
  </si>
  <si>
    <t>Roddey</t>
  </si>
  <si>
    <t>Part of Sullivan</t>
  </si>
  <si>
    <t>Linton</t>
  </si>
  <si>
    <t>Claudia</t>
  </si>
  <si>
    <t>Tenney</t>
  </si>
  <si>
    <t>James A.</t>
  </si>
  <si>
    <t>Christine M.</t>
  </si>
  <si>
    <t>Bello</t>
  </si>
  <si>
    <t>Paul F.</t>
  </si>
  <si>
    <t>Kieran Michael</t>
  </si>
  <si>
    <t>Lalor</t>
  </si>
  <si>
    <t>Didi</t>
  </si>
  <si>
    <t>Byrne</t>
  </si>
  <si>
    <t>Cheryl</t>
  </si>
  <si>
    <t>Roberts</t>
  </si>
  <si>
    <t>John T.</t>
  </si>
  <si>
    <t>McDonald, III</t>
  </si>
  <si>
    <t>Campbell</t>
  </si>
  <si>
    <t>Fahy</t>
  </si>
  <si>
    <t>Theodore J.</t>
  </si>
  <si>
    <t>Danz, Jr.</t>
  </si>
  <si>
    <t>Jennifer A.</t>
  </si>
  <si>
    <t>Steck</t>
  </si>
  <si>
    <t>Whalen</t>
  </si>
  <si>
    <t>Angelo L.</t>
  </si>
  <si>
    <t>Thomas L.</t>
  </si>
  <si>
    <t>Santabarbara</t>
  </si>
  <si>
    <t>Quackenbush</t>
  </si>
  <si>
    <t>Michele E.</t>
  </si>
  <si>
    <t>Draves</t>
  </si>
  <si>
    <t>Carrie</t>
  </si>
  <si>
    <t>Woerner</t>
  </si>
  <si>
    <t>Dennis J.</t>
  </si>
  <si>
    <t>Daniel G.</t>
  </si>
  <si>
    <t>Tarantino</t>
  </si>
  <si>
    <t>Timothy R.</t>
  </si>
  <si>
    <t>Karen M.</t>
  </si>
  <si>
    <t>Carpenter</t>
  </si>
  <si>
    <t>Bisso</t>
  </si>
  <si>
    <t>Part of St. Lawrence</t>
  </si>
  <si>
    <t>Part of St Lawrence</t>
  </si>
  <si>
    <t>Blankenbush</t>
  </si>
  <si>
    <t>Chilelli</t>
  </si>
  <si>
    <t>Anthony J.</t>
  </si>
  <si>
    <t>Brindisi</t>
  </si>
  <si>
    <t>Levi</t>
  </si>
  <si>
    <t>Spires</t>
  </si>
  <si>
    <t>Julie A.</t>
  </si>
  <si>
    <t>Christopher S.</t>
  </si>
  <si>
    <t>Friend</t>
  </si>
  <si>
    <t>Part of Chemung</t>
  </si>
  <si>
    <t>Don</t>
  </si>
  <si>
    <t>Stirpe, Jr.</t>
  </si>
  <si>
    <t>John W.</t>
  </si>
  <si>
    <t>Sharon</t>
  </si>
  <si>
    <t>Part of Seneca</t>
  </si>
  <si>
    <t>Palmesano</t>
  </si>
  <si>
    <t>Part of Steuben</t>
  </si>
  <si>
    <t>Randolph J.</t>
  </si>
  <si>
    <t>Weaver</t>
  </si>
  <si>
    <t>Nojay</t>
  </si>
  <si>
    <t>Burke</t>
  </si>
  <si>
    <t>Mark C.</t>
  </si>
  <si>
    <t>Johns</t>
  </si>
  <si>
    <t>Langdon</t>
  </si>
  <si>
    <t>Harry B.</t>
  </si>
  <si>
    <t>Peterson A.</t>
  </si>
  <si>
    <t>Bronson</t>
  </si>
  <si>
    <t>Vazquez</t>
  </si>
  <si>
    <t>Mark E.</t>
  </si>
  <si>
    <t>Glogowski</t>
  </si>
  <si>
    <t>Part of Orleans</t>
  </si>
  <si>
    <t>Gilbert</t>
  </si>
  <si>
    <t>Ricky T.</t>
  </si>
  <si>
    <t>Donovan, Sr.</t>
  </si>
  <si>
    <t>Michael P.</t>
  </si>
  <si>
    <t>Kearns</t>
  </si>
  <si>
    <t>Frank M.</t>
  </si>
  <si>
    <t>DeCarlo</t>
  </si>
  <si>
    <t>Robert M.</t>
  </si>
  <si>
    <t>John D.</t>
  </si>
  <si>
    <t>Restaino</t>
  </si>
  <si>
    <t>Ceretto</t>
  </si>
  <si>
    <t>Joanne A.</t>
  </si>
  <si>
    <t>Raymond W.</t>
  </si>
  <si>
    <t>Schultz</t>
  </si>
  <si>
    <t>Walter</t>
  </si>
  <si>
    <t>Christina M.</t>
  </si>
  <si>
    <t>Abt</t>
  </si>
  <si>
    <t>DiPietro</t>
  </si>
  <si>
    <t>Sean M.</t>
  </si>
  <si>
    <t>Ryan</t>
  </si>
  <si>
    <t>Mascia</t>
  </si>
  <si>
    <t>Rudy</t>
  </si>
  <si>
    <t>Andrew</t>
  </si>
  <si>
    <t>Mueller</t>
  </si>
  <si>
    <t>Goodell</t>
  </si>
  <si>
    <t>Farrell, Jr.</t>
  </si>
  <si>
    <t>Phillip G.</t>
  </si>
  <si>
    <t>Stec</t>
  </si>
  <si>
    <t>Brian M.</t>
  </si>
  <si>
    <t>Philip A.</t>
  </si>
  <si>
    <t>DATED:  August 28, 2013  (New York* updated August 28, 2013)</t>
  </si>
  <si>
    <r>
      <t>Part of New York</t>
    </r>
    <r>
      <rPr>
        <b/>
        <sz val="11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</si>
</sst>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0" fillId="0" borderId="15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4" fillId="33" borderId="12" xfId="55" applyFont="1" applyFill="1" applyBorder="1" applyAlignment="1">
      <alignment horizontal="right"/>
      <protection/>
    </xf>
    <xf numFmtId="0" fontId="4" fillId="33" borderId="13" xfId="55" applyFont="1" applyFill="1" applyBorder="1" applyAlignment="1">
      <alignment horizontal="right"/>
      <protection/>
    </xf>
    <xf numFmtId="0" fontId="5" fillId="33" borderId="12" xfId="55" applyFont="1" applyFill="1" applyBorder="1" applyAlignment="1">
      <alignment horizontal="right"/>
      <protection/>
    </xf>
    <xf numFmtId="0" fontId="5" fillId="33" borderId="13" xfId="55" applyFont="1" applyFill="1" applyBorder="1" applyAlignment="1">
      <alignment horizontal="right"/>
      <protection/>
    </xf>
    <xf numFmtId="0" fontId="4" fillId="33" borderId="11" xfId="55" applyFont="1" applyFill="1" applyBorder="1" applyAlignment="1">
      <alignment horizontal="right"/>
      <protection/>
    </xf>
    <xf numFmtId="0" fontId="4" fillId="33" borderId="14" xfId="55" applyFont="1" applyFill="1" applyBorder="1" applyAlignment="1">
      <alignment horizontal="right"/>
      <protection/>
    </xf>
    <xf numFmtId="0" fontId="4" fillId="33" borderId="10" xfId="55" applyFont="1" applyFill="1" applyBorder="1" applyAlignment="1">
      <alignment horizontal="right"/>
      <protection/>
    </xf>
    <xf numFmtId="3" fontId="0" fillId="0" borderId="0" xfId="55" applyNumberFormat="1">
      <alignment/>
      <protection/>
    </xf>
    <xf numFmtId="3" fontId="2" fillId="0" borderId="0" xfId="55" applyNumberFormat="1" applyFont="1">
      <alignment/>
      <protection/>
    </xf>
    <xf numFmtId="3" fontId="0" fillId="0" borderId="15" xfId="55" applyNumberFormat="1" applyBorder="1">
      <alignment/>
      <protection/>
    </xf>
    <xf numFmtId="0" fontId="2" fillId="0" borderId="0" xfId="55" applyFont="1" applyAlignment="1">
      <alignment horizontal="right"/>
      <protection/>
    </xf>
    <xf numFmtId="3" fontId="2" fillId="0" borderId="16" xfId="55" applyNumberFormat="1" applyFont="1" applyBorder="1">
      <alignment/>
      <protection/>
    </xf>
    <xf numFmtId="0" fontId="4" fillId="33" borderId="10" xfId="55" applyFont="1" applyFill="1" applyBorder="1">
      <alignment/>
      <protection/>
    </xf>
    <xf numFmtId="3" fontId="4" fillId="33" borderId="10" xfId="55" applyNumberFormat="1" applyFont="1" applyFill="1" applyBorder="1">
      <alignment/>
      <protection/>
    </xf>
    <xf numFmtId="3" fontId="0" fillId="0" borderId="0" xfId="55" applyNumberFormat="1" applyBorder="1">
      <alignment/>
      <protection/>
    </xf>
    <xf numFmtId="3" fontId="2" fillId="0" borderId="0" xfId="55" applyNumberFormat="1" applyFont="1" applyBorder="1">
      <alignment/>
      <protection/>
    </xf>
    <xf numFmtId="3" fontId="2" fillId="0" borderId="15" xfId="55" applyNumberFormat="1" applyFont="1" applyBorder="1">
      <alignment/>
      <protection/>
    </xf>
    <xf numFmtId="3" fontId="4" fillId="0" borderId="0" xfId="55" applyNumberFormat="1" applyFont="1" applyFill="1">
      <alignment/>
      <protection/>
    </xf>
    <xf numFmtId="0" fontId="4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0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9.57421875" style="0" customWidth="1"/>
    <col min="2" max="2" width="15.57421875" style="0" customWidth="1"/>
    <col min="3" max="3" width="17.57421875" style="0" customWidth="1"/>
    <col min="4" max="4" width="17.28125" style="0" customWidth="1"/>
    <col min="5" max="5" width="17.421875" style="0" customWidth="1"/>
    <col min="6" max="6" width="16.00390625" style="0" customWidth="1"/>
    <col min="7" max="7" width="14.8515625" style="0" customWidth="1"/>
    <col min="8" max="8" width="13.57421875" style="0" customWidth="1"/>
    <col min="9" max="9" width="14.7109375" style="0" customWidth="1"/>
    <col min="10" max="10" width="15.28125" style="0" customWidth="1"/>
    <col min="11" max="11" width="14.421875" style="0" customWidth="1"/>
    <col min="12" max="12" width="13.421875" style="0" customWidth="1"/>
  </cols>
  <sheetData>
    <row r="1" spans="1:11" ht="23.25">
      <c r="A1" s="41" t="s">
        <v>460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7" ht="12.75">
      <c r="A2" s="40" t="s">
        <v>755</v>
      </c>
      <c r="B2" s="1"/>
      <c r="C2" s="1"/>
      <c r="D2" s="1"/>
      <c r="E2" s="1"/>
      <c r="F2" s="1"/>
      <c r="G2" s="1"/>
    </row>
    <row r="3" spans="1:7" ht="12.75">
      <c r="A3" s="1" t="s">
        <v>6</v>
      </c>
      <c r="B3" s="1"/>
      <c r="C3" s="1"/>
      <c r="E3" s="1"/>
      <c r="F3" s="1"/>
      <c r="G3" s="1"/>
    </row>
    <row r="4" spans="2:7" ht="12.75">
      <c r="B4" s="1"/>
      <c r="C4" s="1"/>
      <c r="D4" s="1"/>
      <c r="E4" s="1"/>
      <c r="F4" s="1"/>
      <c r="G4" s="1"/>
    </row>
    <row r="5" spans="1:9" ht="12.75">
      <c r="A5" s="1"/>
      <c r="B5" s="5" t="s">
        <v>84</v>
      </c>
      <c r="C5" s="5" t="s">
        <v>84</v>
      </c>
      <c r="D5" s="5" t="s">
        <v>84</v>
      </c>
      <c r="E5" s="7"/>
      <c r="F5" s="7"/>
      <c r="G5" s="7"/>
      <c r="H5" s="5" t="s">
        <v>1</v>
      </c>
      <c r="I5" s="5"/>
    </row>
    <row r="6" spans="1:9" ht="12.75">
      <c r="A6" s="1" t="s">
        <v>0</v>
      </c>
      <c r="B6" s="4" t="s">
        <v>85</v>
      </c>
      <c r="C6" s="4" t="s">
        <v>85</v>
      </c>
      <c r="D6" s="4" t="s">
        <v>85</v>
      </c>
      <c r="E6" s="4" t="s">
        <v>60</v>
      </c>
      <c r="F6" s="4" t="s">
        <v>61</v>
      </c>
      <c r="G6" s="4" t="s">
        <v>62</v>
      </c>
      <c r="H6" s="4" t="s">
        <v>63</v>
      </c>
      <c r="I6" s="4" t="s">
        <v>2</v>
      </c>
    </row>
    <row r="7" spans="1:9" ht="12.75">
      <c r="A7" s="1"/>
      <c r="B7" s="6" t="s">
        <v>439</v>
      </c>
      <c r="C7" s="6" t="s">
        <v>437</v>
      </c>
      <c r="D7" s="6" t="s">
        <v>435</v>
      </c>
      <c r="E7" s="6"/>
      <c r="F7" s="6"/>
      <c r="G7" s="6"/>
      <c r="H7" s="6"/>
      <c r="I7" s="6"/>
    </row>
    <row r="8" spans="1:9" ht="12.75">
      <c r="A8" s="1" t="s">
        <v>4</v>
      </c>
      <c r="B8" s="11">
        <v>29761</v>
      </c>
      <c r="C8" s="11">
        <v>4156</v>
      </c>
      <c r="D8" s="11">
        <v>4228</v>
      </c>
      <c r="E8" s="11">
        <v>18805</v>
      </c>
      <c r="F8" s="11">
        <v>5</v>
      </c>
      <c r="G8" s="11">
        <v>290</v>
      </c>
      <c r="H8" s="11">
        <f>SUM(E8:G8)</f>
        <v>19100</v>
      </c>
      <c r="I8" s="13">
        <f>SUM(B8:D8)+H8</f>
        <v>57245</v>
      </c>
    </row>
    <row r="9" spans="2:11" ht="12.75"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0" ht="12.75">
      <c r="A10" s="3" t="s">
        <v>3</v>
      </c>
      <c r="B10" s="12">
        <f>+B8+C8+D8</f>
        <v>38145</v>
      </c>
      <c r="C10" s="11"/>
      <c r="D10" s="11"/>
      <c r="E10" s="11"/>
      <c r="F10" s="11"/>
      <c r="G10" s="11"/>
      <c r="H10" s="11"/>
      <c r="I10" s="11"/>
      <c r="J10" s="11"/>
    </row>
    <row r="12" spans="1:6" ht="12.75">
      <c r="A12" s="1" t="s">
        <v>83</v>
      </c>
      <c r="B12" s="1"/>
      <c r="C12" s="1"/>
      <c r="D12" s="1"/>
      <c r="E12" s="1"/>
      <c r="F12" s="1"/>
    </row>
    <row r="13" spans="2:6" ht="12.75">
      <c r="B13" s="1"/>
      <c r="C13" s="1"/>
      <c r="D13" s="1"/>
      <c r="E13" s="1"/>
      <c r="F13" s="1"/>
    </row>
    <row r="14" spans="1:10" ht="12.75">
      <c r="A14" s="1"/>
      <c r="B14" s="5" t="s">
        <v>461</v>
      </c>
      <c r="C14" s="5" t="s">
        <v>463</v>
      </c>
      <c r="D14" s="5" t="s">
        <v>463</v>
      </c>
      <c r="E14" s="5" t="s">
        <v>463</v>
      </c>
      <c r="F14" s="10"/>
      <c r="G14" s="7"/>
      <c r="H14" s="7"/>
      <c r="I14" s="5" t="s">
        <v>1</v>
      </c>
      <c r="J14" s="5"/>
    </row>
    <row r="15" spans="1:10" ht="12.75">
      <c r="A15" s="1" t="s">
        <v>0</v>
      </c>
      <c r="B15" s="4" t="s">
        <v>462</v>
      </c>
      <c r="C15" s="4" t="s">
        <v>464</v>
      </c>
      <c r="D15" s="4" t="s">
        <v>464</v>
      </c>
      <c r="E15" s="4" t="s">
        <v>464</v>
      </c>
      <c r="F15" s="9" t="s">
        <v>60</v>
      </c>
      <c r="G15" s="4" t="s">
        <v>61</v>
      </c>
      <c r="H15" s="4" t="s">
        <v>62</v>
      </c>
      <c r="I15" s="4" t="s">
        <v>63</v>
      </c>
      <c r="J15" s="4" t="s">
        <v>2</v>
      </c>
    </row>
    <row r="16" spans="1:10" ht="12.75">
      <c r="A16" s="1"/>
      <c r="B16" s="6" t="s">
        <v>439</v>
      </c>
      <c r="C16" s="6" t="s">
        <v>434</v>
      </c>
      <c r="D16" s="6" t="s">
        <v>436</v>
      </c>
      <c r="E16" s="6" t="s">
        <v>435</v>
      </c>
      <c r="F16" s="6"/>
      <c r="G16" s="6"/>
      <c r="H16" s="6"/>
      <c r="I16" s="6"/>
      <c r="J16" s="6"/>
    </row>
    <row r="17" spans="1:10" ht="12.75">
      <c r="A17" s="1" t="s">
        <v>4</v>
      </c>
      <c r="B17" s="11">
        <v>18226</v>
      </c>
      <c r="C17" s="11">
        <v>27207</v>
      </c>
      <c r="D17" s="11">
        <v>5224</v>
      </c>
      <c r="E17" s="11">
        <v>1948</v>
      </c>
      <c r="F17" s="11">
        <v>7482</v>
      </c>
      <c r="G17" s="11">
        <v>14</v>
      </c>
      <c r="H17" s="11">
        <v>9</v>
      </c>
      <c r="I17" s="11">
        <f>SUM(F17:H17)</f>
        <v>7505</v>
      </c>
      <c r="J17" s="13">
        <f>SUM(B17:E17)+I17</f>
        <v>60110</v>
      </c>
    </row>
    <row r="18" spans="1:11" ht="12.75">
      <c r="A18" s="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>
      <c r="A19" s="3" t="s">
        <v>3</v>
      </c>
      <c r="B19" s="12">
        <f>+B17</f>
        <v>18226</v>
      </c>
      <c r="C19" s="12">
        <f>+C17+D17+E17</f>
        <v>34379</v>
      </c>
      <c r="D19" s="11"/>
      <c r="E19" s="11"/>
      <c r="F19" s="11"/>
      <c r="G19" s="11"/>
      <c r="H19" s="11"/>
      <c r="I19" s="11"/>
      <c r="J19" s="11"/>
      <c r="K19" s="11"/>
    </row>
    <row r="21" spans="1:6" ht="12.75">
      <c r="A21" s="1" t="s">
        <v>86</v>
      </c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1:10" ht="12.75">
      <c r="A23" s="1"/>
      <c r="B23" s="5" t="s">
        <v>465</v>
      </c>
      <c r="C23" s="5" t="s">
        <v>467</v>
      </c>
      <c r="D23" s="5" t="s">
        <v>467</v>
      </c>
      <c r="E23" s="5" t="s">
        <v>467</v>
      </c>
      <c r="F23" s="7"/>
      <c r="G23" s="7"/>
      <c r="H23" s="7"/>
      <c r="I23" s="5" t="s">
        <v>1</v>
      </c>
      <c r="J23" s="5"/>
    </row>
    <row r="24" spans="1:10" ht="12.75">
      <c r="A24" s="1" t="s">
        <v>0</v>
      </c>
      <c r="B24" s="4" t="s">
        <v>466</v>
      </c>
      <c r="C24" s="4" t="s">
        <v>445</v>
      </c>
      <c r="D24" s="4" t="s">
        <v>445</v>
      </c>
      <c r="E24" s="4" t="s">
        <v>445</v>
      </c>
      <c r="F24" s="4" t="s">
        <v>60</v>
      </c>
      <c r="G24" s="4" t="s">
        <v>61</v>
      </c>
      <c r="H24" s="4" t="s">
        <v>62</v>
      </c>
      <c r="I24" s="4" t="s">
        <v>63</v>
      </c>
      <c r="J24" s="4" t="s">
        <v>2</v>
      </c>
    </row>
    <row r="25" spans="1:10" ht="12.75">
      <c r="A25" s="1"/>
      <c r="B25" s="6" t="s">
        <v>439</v>
      </c>
      <c r="C25" s="6" t="s">
        <v>434</v>
      </c>
      <c r="D25" s="6" t="s">
        <v>436</v>
      </c>
      <c r="E25" s="6" t="s">
        <v>435</v>
      </c>
      <c r="F25" s="6"/>
      <c r="G25" s="6"/>
      <c r="H25" s="6"/>
      <c r="I25" s="6"/>
      <c r="J25" s="6"/>
    </row>
    <row r="26" spans="1:10" ht="12.75">
      <c r="A26" s="1" t="s">
        <v>4</v>
      </c>
      <c r="B26" s="11">
        <v>19379</v>
      </c>
      <c r="C26" s="11">
        <v>14830</v>
      </c>
      <c r="D26" s="11">
        <v>3134</v>
      </c>
      <c r="E26" s="11">
        <v>1153</v>
      </c>
      <c r="F26" s="11">
        <v>6814</v>
      </c>
      <c r="G26" s="11">
        <v>15</v>
      </c>
      <c r="H26" s="11">
        <v>16</v>
      </c>
      <c r="I26" s="11">
        <f>SUM(F26:H26)</f>
        <v>6845</v>
      </c>
      <c r="J26" s="13">
        <f>SUM(B26:E26)+I26</f>
        <v>45341</v>
      </c>
    </row>
    <row r="27" spans="1:11" ht="12.7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3" t="s">
        <v>3</v>
      </c>
      <c r="B28" s="12">
        <f>+B26</f>
        <v>19379</v>
      </c>
      <c r="C28" s="12">
        <f>+C26+D26+E26</f>
        <v>19117</v>
      </c>
      <c r="D28" s="11"/>
      <c r="E28" s="11"/>
      <c r="F28" s="11"/>
      <c r="G28" s="11"/>
      <c r="H28" s="11"/>
      <c r="I28" s="11"/>
      <c r="J28" s="11"/>
      <c r="K28" s="11"/>
    </row>
    <row r="30" spans="1:6" ht="12.75">
      <c r="A30" s="1" t="s">
        <v>88</v>
      </c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1:11" ht="12.75">
      <c r="A32" s="1"/>
      <c r="B32" s="5" t="s">
        <v>89</v>
      </c>
      <c r="C32" s="5" t="s">
        <v>244</v>
      </c>
      <c r="D32" s="5" t="s">
        <v>244</v>
      </c>
      <c r="E32" s="5" t="s">
        <v>89</v>
      </c>
      <c r="F32" s="5" t="s">
        <v>89</v>
      </c>
      <c r="G32" s="7"/>
      <c r="H32" s="7"/>
      <c r="I32" s="7"/>
      <c r="J32" s="5" t="s">
        <v>1</v>
      </c>
      <c r="K32" s="5"/>
    </row>
    <row r="33" spans="1:11" ht="12.75">
      <c r="A33" s="1" t="s">
        <v>0</v>
      </c>
      <c r="B33" s="4" t="s">
        <v>90</v>
      </c>
      <c r="C33" s="4" t="s">
        <v>468</v>
      </c>
      <c r="D33" s="4" t="s">
        <v>468</v>
      </c>
      <c r="E33" s="4" t="s">
        <v>90</v>
      </c>
      <c r="F33" s="4" t="s">
        <v>90</v>
      </c>
      <c r="G33" s="4" t="s">
        <v>60</v>
      </c>
      <c r="H33" s="4" t="s">
        <v>61</v>
      </c>
      <c r="I33" s="4" t="s">
        <v>62</v>
      </c>
      <c r="J33" s="4" t="s">
        <v>63</v>
      </c>
      <c r="K33" s="4" t="s">
        <v>2</v>
      </c>
    </row>
    <row r="34" spans="1:11" ht="12.75">
      <c r="A34" s="1"/>
      <c r="B34" s="6" t="s">
        <v>439</v>
      </c>
      <c r="C34" s="6" t="s">
        <v>434</v>
      </c>
      <c r="D34" s="6" t="s">
        <v>436</v>
      </c>
      <c r="E34" s="6" t="s">
        <v>437</v>
      </c>
      <c r="F34" s="6" t="s">
        <v>435</v>
      </c>
      <c r="G34" s="6"/>
      <c r="H34" s="6"/>
      <c r="I34" s="6"/>
      <c r="J34" s="6"/>
      <c r="K34" s="6"/>
    </row>
    <row r="35" spans="1:11" ht="12.75">
      <c r="A35" s="1" t="s">
        <v>4</v>
      </c>
      <c r="B35" s="11">
        <v>25613</v>
      </c>
      <c r="C35" s="11">
        <v>14033</v>
      </c>
      <c r="D35" s="11">
        <v>2957</v>
      </c>
      <c r="E35" s="11">
        <v>1766</v>
      </c>
      <c r="F35" s="11">
        <v>1274</v>
      </c>
      <c r="G35" s="11">
        <v>5451</v>
      </c>
      <c r="H35" s="11">
        <v>21</v>
      </c>
      <c r="I35" s="11">
        <v>11</v>
      </c>
      <c r="J35" s="11">
        <f>SUM(G35:I35)</f>
        <v>5483</v>
      </c>
      <c r="K35" s="13">
        <f>SUM(B35:F35)+J35</f>
        <v>51126</v>
      </c>
    </row>
    <row r="36" spans="1:11" ht="12.75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3" t="s">
        <v>3</v>
      </c>
      <c r="B37" s="12">
        <f>+B35+E35+F35</f>
        <v>28653</v>
      </c>
      <c r="C37" s="12">
        <f>+C35+D35</f>
        <v>16990</v>
      </c>
      <c r="D37" s="11"/>
      <c r="E37" s="11"/>
      <c r="F37" s="11"/>
      <c r="G37" s="11"/>
      <c r="H37" s="11"/>
      <c r="I37" s="11"/>
      <c r="J37" s="11"/>
      <c r="K37" s="11"/>
    </row>
    <row r="39" spans="1:4" ht="12.75">
      <c r="A39" s="1" t="s">
        <v>91</v>
      </c>
      <c r="B39" s="1"/>
      <c r="C39" s="1"/>
      <c r="D39" s="1"/>
    </row>
    <row r="40" spans="2:4" ht="12.75">
      <c r="B40" s="1"/>
      <c r="C40" s="1"/>
      <c r="D40" s="1"/>
    </row>
    <row r="41" spans="1:10" ht="12.75">
      <c r="A41" s="1"/>
      <c r="B41" s="5" t="s">
        <v>469</v>
      </c>
      <c r="C41" s="5" t="s">
        <v>471</v>
      </c>
      <c r="D41" s="5" t="s">
        <v>471</v>
      </c>
      <c r="E41" s="5" t="s">
        <v>471</v>
      </c>
      <c r="F41" s="7"/>
      <c r="G41" s="7"/>
      <c r="H41" s="7"/>
      <c r="I41" s="5" t="s">
        <v>1</v>
      </c>
      <c r="J41" s="5"/>
    </row>
    <row r="42" spans="1:10" ht="12.75">
      <c r="A42" s="1" t="s">
        <v>0</v>
      </c>
      <c r="B42" s="4" t="s">
        <v>470</v>
      </c>
      <c r="C42" s="4" t="s">
        <v>472</v>
      </c>
      <c r="D42" s="4" t="s">
        <v>472</v>
      </c>
      <c r="E42" s="4" t="s">
        <v>472</v>
      </c>
      <c r="F42" s="4" t="s">
        <v>60</v>
      </c>
      <c r="G42" s="4" t="s">
        <v>61</v>
      </c>
      <c r="H42" s="4" t="s">
        <v>62</v>
      </c>
      <c r="I42" s="4" t="s">
        <v>63</v>
      </c>
      <c r="J42" s="4" t="s">
        <v>2</v>
      </c>
    </row>
    <row r="43" spans="1:10" ht="12.75">
      <c r="A43" s="1"/>
      <c r="B43" s="6" t="s">
        <v>439</v>
      </c>
      <c r="C43" s="6" t="s">
        <v>434</v>
      </c>
      <c r="D43" s="6" t="s">
        <v>436</v>
      </c>
      <c r="E43" s="6" t="s">
        <v>435</v>
      </c>
      <c r="F43" s="6"/>
      <c r="G43" s="6"/>
      <c r="H43" s="6"/>
      <c r="I43" s="6"/>
      <c r="J43" s="6"/>
    </row>
    <row r="44" spans="1:10" ht="12.75">
      <c r="A44" s="1" t="s">
        <v>4</v>
      </c>
      <c r="B44" s="11">
        <v>17183</v>
      </c>
      <c r="C44" s="11">
        <v>19265</v>
      </c>
      <c r="D44" s="11">
        <v>4007</v>
      </c>
      <c r="E44" s="11">
        <v>1221</v>
      </c>
      <c r="F44" s="11">
        <v>8193</v>
      </c>
      <c r="G44" s="11">
        <v>9</v>
      </c>
      <c r="H44" s="11">
        <v>29</v>
      </c>
      <c r="I44" s="11">
        <f>SUM(F44:H44)</f>
        <v>8231</v>
      </c>
      <c r="J44" s="13">
        <f>SUM(B44:E44)+I44</f>
        <v>49907</v>
      </c>
    </row>
    <row r="45" spans="1:9" ht="12.75">
      <c r="A45" s="1"/>
      <c r="B45" s="11"/>
      <c r="C45" s="11"/>
      <c r="D45" s="11"/>
      <c r="E45" s="11"/>
      <c r="F45" s="11"/>
      <c r="G45" s="11"/>
      <c r="H45" s="11"/>
      <c r="I45" s="11"/>
    </row>
    <row r="46" spans="1:9" ht="12.75">
      <c r="A46" s="3" t="s">
        <v>3</v>
      </c>
      <c r="B46" s="12">
        <f>+B44</f>
        <v>17183</v>
      </c>
      <c r="C46" s="12">
        <f>+C44+D44+E44</f>
        <v>24493</v>
      </c>
      <c r="D46" s="11"/>
      <c r="E46" s="11"/>
      <c r="F46" s="11"/>
      <c r="G46" s="11"/>
      <c r="H46" s="11"/>
      <c r="I46" s="11"/>
    </row>
    <row r="48" spans="1:5" ht="12.75">
      <c r="A48" s="1" t="s">
        <v>92</v>
      </c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1:11" ht="12.75">
      <c r="A50" s="1"/>
      <c r="B50" s="5" t="s">
        <v>93</v>
      </c>
      <c r="C50" s="5" t="s">
        <v>473</v>
      </c>
      <c r="D50" s="5" t="s">
        <v>473</v>
      </c>
      <c r="E50" s="5" t="s">
        <v>93</v>
      </c>
      <c r="F50" s="5" t="s">
        <v>93</v>
      </c>
      <c r="G50" s="7"/>
      <c r="H50" s="7"/>
      <c r="I50" s="7"/>
      <c r="J50" s="5" t="s">
        <v>1</v>
      </c>
      <c r="K50" s="5"/>
    </row>
    <row r="51" spans="1:11" ht="12.75">
      <c r="A51" s="1" t="s">
        <v>0</v>
      </c>
      <c r="B51" s="4" t="s">
        <v>94</v>
      </c>
      <c r="C51" s="4" t="s">
        <v>474</v>
      </c>
      <c r="D51" s="4" t="s">
        <v>474</v>
      </c>
      <c r="E51" s="4" t="s">
        <v>94</v>
      </c>
      <c r="F51" s="4" t="s">
        <v>94</v>
      </c>
      <c r="G51" s="4" t="s">
        <v>60</v>
      </c>
      <c r="H51" s="4" t="s">
        <v>61</v>
      </c>
      <c r="I51" s="4" t="s">
        <v>62</v>
      </c>
      <c r="J51" s="4" t="s">
        <v>63</v>
      </c>
      <c r="K51" s="4" t="s">
        <v>2</v>
      </c>
    </row>
    <row r="52" spans="1:11" ht="12.75">
      <c r="A52" s="1"/>
      <c r="B52" s="6" t="s">
        <v>439</v>
      </c>
      <c r="C52" s="6" t="s">
        <v>434</v>
      </c>
      <c r="D52" s="6" t="s">
        <v>436</v>
      </c>
      <c r="E52" s="6" t="s">
        <v>437</v>
      </c>
      <c r="F52" s="6" t="s">
        <v>435</v>
      </c>
      <c r="G52" s="6"/>
      <c r="H52" s="6"/>
      <c r="I52" s="6"/>
      <c r="J52" s="6"/>
      <c r="K52" s="6"/>
    </row>
    <row r="53" spans="1:11" ht="12.75">
      <c r="A53" s="1" t="s">
        <v>4</v>
      </c>
      <c r="B53" s="11">
        <v>21135</v>
      </c>
      <c r="C53" s="11">
        <v>4387</v>
      </c>
      <c r="D53" s="11">
        <v>988</v>
      </c>
      <c r="E53" s="11">
        <v>1033</v>
      </c>
      <c r="F53" s="11">
        <v>455</v>
      </c>
      <c r="G53" s="11">
        <v>3235</v>
      </c>
      <c r="H53" s="11">
        <v>25</v>
      </c>
      <c r="I53" s="11">
        <v>7</v>
      </c>
      <c r="J53" s="11">
        <f>SUM(G53:I53)</f>
        <v>3267</v>
      </c>
      <c r="K53" s="13">
        <f>SUM(B53:F53)+J53</f>
        <v>31265</v>
      </c>
    </row>
    <row r="54" spans="1:10" ht="12.75">
      <c r="A54" s="1"/>
      <c r="B54" s="11"/>
      <c r="C54" s="11"/>
      <c r="D54" s="11"/>
      <c r="E54" s="11"/>
      <c r="F54" s="11"/>
      <c r="G54" s="11"/>
      <c r="H54" s="11"/>
      <c r="I54" s="11"/>
      <c r="J54" s="11"/>
    </row>
    <row r="55" spans="1:9" ht="12.75">
      <c r="A55" s="3" t="s">
        <v>3</v>
      </c>
      <c r="B55" s="12">
        <f>+B53+E53+F53</f>
        <v>22623</v>
      </c>
      <c r="C55" s="12">
        <f>+C53+D53</f>
        <v>5375</v>
      </c>
      <c r="D55" s="11"/>
      <c r="E55" s="11"/>
      <c r="F55" s="11"/>
      <c r="G55" s="11"/>
      <c r="H55" s="11"/>
      <c r="I55" s="11"/>
    </row>
    <row r="57" spans="1:5" ht="12.75">
      <c r="A57" s="1" t="s">
        <v>95</v>
      </c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1:11" ht="12.75">
      <c r="A59" s="1"/>
      <c r="B59" s="5" t="s">
        <v>476</v>
      </c>
      <c r="C59" s="5" t="s">
        <v>478</v>
      </c>
      <c r="D59" s="5" t="s">
        <v>478</v>
      </c>
      <c r="E59" s="5" t="s">
        <v>478</v>
      </c>
      <c r="F59" s="5" t="s">
        <v>478</v>
      </c>
      <c r="G59" s="7"/>
      <c r="H59" s="7"/>
      <c r="I59" s="7"/>
      <c r="J59" s="5" t="s">
        <v>1</v>
      </c>
      <c r="K59" s="5"/>
    </row>
    <row r="60" spans="1:11" ht="12.75">
      <c r="A60" s="1" t="s">
        <v>0</v>
      </c>
      <c r="B60" s="4" t="s">
        <v>477</v>
      </c>
      <c r="C60" s="4" t="s">
        <v>479</v>
      </c>
      <c r="D60" s="4" t="s">
        <v>479</v>
      </c>
      <c r="E60" s="4" t="s">
        <v>479</v>
      </c>
      <c r="F60" s="4" t="s">
        <v>479</v>
      </c>
      <c r="G60" s="4" t="s">
        <v>60</v>
      </c>
      <c r="H60" s="4" t="s">
        <v>61</v>
      </c>
      <c r="I60" s="4" t="s">
        <v>62</v>
      </c>
      <c r="J60" s="4" t="s">
        <v>63</v>
      </c>
      <c r="K60" s="4" t="s">
        <v>2</v>
      </c>
    </row>
    <row r="61" spans="1:11" ht="12.75">
      <c r="A61" s="1"/>
      <c r="B61" s="6" t="s">
        <v>439</v>
      </c>
      <c r="C61" s="6" t="s">
        <v>434</v>
      </c>
      <c r="D61" s="6" t="s">
        <v>436</v>
      </c>
      <c r="E61" s="6" t="s">
        <v>435</v>
      </c>
      <c r="F61" s="6" t="s">
        <v>475</v>
      </c>
      <c r="G61" s="6"/>
      <c r="H61" s="6"/>
      <c r="I61" s="6"/>
      <c r="J61" s="6"/>
      <c r="K61" s="6"/>
    </row>
    <row r="62" spans="1:11" ht="12.75">
      <c r="A62" s="1" t="s">
        <v>4</v>
      </c>
      <c r="B62" s="11">
        <v>21701</v>
      </c>
      <c r="C62" s="11">
        <v>22174</v>
      </c>
      <c r="D62" s="11">
        <v>4672</v>
      </c>
      <c r="E62" s="11">
        <v>1414</v>
      </c>
      <c r="F62" s="11">
        <v>241</v>
      </c>
      <c r="G62" s="11">
        <v>6589</v>
      </c>
      <c r="H62" s="11">
        <v>25</v>
      </c>
      <c r="I62" s="11">
        <v>9</v>
      </c>
      <c r="J62" s="11">
        <f>SUM(G62:I62)</f>
        <v>6623</v>
      </c>
      <c r="K62" s="13">
        <f>SUM(B62:F62)+J62</f>
        <v>56825</v>
      </c>
    </row>
    <row r="63" spans="1:10" ht="12.75">
      <c r="A63" s="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3" t="s">
        <v>3</v>
      </c>
      <c r="B64" s="12">
        <f>+B62</f>
        <v>21701</v>
      </c>
      <c r="C64" s="12">
        <f>+C62+D62+E62+F62</f>
        <v>28501</v>
      </c>
      <c r="D64" s="11"/>
      <c r="E64" s="11"/>
      <c r="F64" s="11"/>
      <c r="G64" s="11"/>
      <c r="H64" s="11"/>
      <c r="I64" s="11"/>
      <c r="J64" s="11"/>
    </row>
    <row r="66" spans="1:6" ht="12.75">
      <c r="A66" s="1" t="s">
        <v>97</v>
      </c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1:10" ht="12.75">
      <c r="A68" s="1"/>
      <c r="B68" s="5" t="s">
        <v>480</v>
      </c>
      <c r="C68" s="5" t="s">
        <v>59</v>
      </c>
      <c r="D68" s="5" t="s">
        <v>59</v>
      </c>
      <c r="E68" s="5" t="s">
        <v>59</v>
      </c>
      <c r="F68" s="7"/>
      <c r="G68" s="7"/>
      <c r="H68" s="7"/>
      <c r="I68" s="5" t="s">
        <v>1</v>
      </c>
      <c r="J68" s="5"/>
    </row>
    <row r="69" spans="1:10" ht="12.75">
      <c r="A69" s="1" t="s">
        <v>0</v>
      </c>
      <c r="B69" s="4" t="s">
        <v>481</v>
      </c>
      <c r="C69" s="4" t="s">
        <v>96</v>
      </c>
      <c r="D69" s="4" t="s">
        <v>96</v>
      </c>
      <c r="E69" s="4" t="s">
        <v>96</v>
      </c>
      <c r="F69" s="4" t="s">
        <v>60</v>
      </c>
      <c r="G69" s="4" t="s">
        <v>61</v>
      </c>
      <c r="H69" s="4" t="s">
        <v>62</v>
      </c>
      <c r="I69" s="4" t="s">
        <v>63</v>
      </c>
      <c r="J69" s="4" t="s">
        <v>2</v>
      </c>
    </row>
    <row r="70" spans="1:10" ht="12.75">
      <c r="A70" s="1"/>
      <c r="B70" s="6" t="s">
        <v>439</v>
      </c>
      <c r="C70" s="6" t="s">
        <v>434</v>
      </c>
      <c r="D70" s="6" t="s">
        <v>436</v>
      </c>
      <c r="E70" s="6" t="s">
        <v>435</v>
      </c>
      <c r="F70" s="6"/>
      <c r="G70" s="6"/>
      <c r="H70" s="6"/>
      <c r="I70" s="6"/>
      <c r="J70" s="6"/>
    </row>
    <row r="71" spans="1:10" ht="12.75">
      <c r="A71" s="1" t="s">
        <v>4</v>
      </c>
      <c r="B71" s="11">
        <v>15586</v>
      </c>
      <c r="C71" s="11">
        <v>29289</v>
      </c>
      <c r="D71" s="11">
        <v>4953</v>
      </c>
      <c r="E71" s="11">
        <v>1600</v>
      </c>
      <c r="F71" s="11">
        <v>8258</v>
      </c>
      <c r="G71" s="11">
        <v>25</v>
      </c>
      <c r="H71" s="11">
        <v>11</v>
      </c>
      <c r="I71" s="11">
        <f>SUM(F71:H71)</f>
        <v>8294</v>
      </c>
      <c r="J71" s="13">
        <f>SUM(B71:E71)+I71</f>
        <v>59722</v>
      </c>
    </row>
    <row r="72" spans="1:11" ht="12.75">
      <c r="A72" s="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3" t="s">
        <v>3</v>
      </c>
      <c r="B73" s="12">
        <f>+B71</f>
        <v>15586</v>
      </c>
      <c r="C73" s="12">
        <f>+C71+D71+E71</f>
        <v>35842</v>
      </c>
      <c r="D73" s="11"/>
      <c r="E73" s="11"/>
      <c r="F73" s="11"/>
      <c r="G73" s="11"/>
      <c r="H73" s="11"/>
      <c r="I73" s="11"/>
      <c r="J73" s="11"/>
      <c r="K73" s="11"/>
    </row>
    <row r="75" spans="1:6" ht="12.75">
      <c r="A75" s="1" t="s">
        <v>98</v>
      </c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1:11" ht="12.75">
      <c r="A77" s="1"/>
      <c r="B77" s="5" t="s">
        <v>482</v>
      </c>
      <c r="C77" s="5" t="s">
        <v>107</v>
      </c>
      <c r="D77" s="5" t="s">
        <v>107</v>
      </c>
      <c r="E77" s="5" t="s">
        <v>107</v>
      </c>
      <c r="F77" s="5" t="s">
        <v>107</v>
      </c>
      <c r="G77" s="7"/>
      <c r="H77" s="7"/>
      <c r="I77" s="7"/>
      <c r="J77" s="5" t="s">
        <v>1</v>
      </c>
      <c r="K77" s="5"/>
    </row>
    <row r="78" spans="1:11" ht="12.75">
      <c r="A78" s="1" t="s">
        <v>0</v>
      </c>
      <c r="B78" s="4" t="s">
        <v>483</v>
      </c>
      <c r="C78" s="4" t="s">
        <v>108</v>
      </c>
      <c r="D78" s="4" t="s">
        <v>108</v>
      </c>
      <c r="E78" s="4" t="s">
        <v>108</v>
      </c>
      <c r="F78" s="4" t="s">
        <v>108</v>
      </c>
      <c r="G78" s="4" t="s">
        <v>60</v>
      </c>
      <c r="H78" s="4" t="s">
        <v>61</v>
      </c>
      <c r="I78" s="4" t="s">
        <v>62</v>
      </c>
      <c r="J78" s="4" t="s">
        <v>63</v>
      </c>
      <c r="K78" s="4" t="s">
        <v>2</v>
      </c>
    </row>
    <row r="79" spans="1:11" ht="12.75">
      <c r="A79" s="1"/>
      <c r="B79" s="6" t="s">
        <v>439</v>
      </c>
      <c r="C79" s="6" t="s">
        <v>434</v>
      </c>
      <c r="D79" s="6" t="s">
        <v>436</v>
      </c>
      <c r="E79" s="6" t="s">
        <v>435</v>
      </c>
      <c r="F79" s="6" t="s">
        <v>442</v>
      </c>
      <c r="G79" s="6"/>
      <c r="H79" s="6"/>
      <c r="I79" s="6"/>
      <c r="J79" s="6"/>
      <c r="K79" s="6"/>
    </row>
    <row r="80" spans="1:11" ht="12.75">
      <c r="A80" s="1" t="s">
        <v>30</v>
      </c>
      <c r="B80" s="11">
        <v>5820</v>
      </c>
      <c r="C80" s="11">
        <v>14118</v>
      </c>
      <c r="D80" s="11">
        <v>1804</v>
      </c>
      <c r="E80" s="11">
        <v>580</v>
      </c>
      <c r="F80" s="11">
        <v>102</v>
      </c>
      <c r="G80" s="11">
        <v>2624</v>
      </c>
      <c r="H80" s="11">
        <v>15</v>
      </c>
      <c r="I80" s="11">
        <v>2</v>
      </c>
      <c r="J80" s="11">
        <f>SUM(G80:I80)</f>
        <v>2641</v>
      </c>
      <c r="K80" s="13">
        <f>SUM(B80:F80)+J80</f>
        <v>25065</v>
      </c>
    </row>
    <row r="81" spans="1:11" ht="13.5" thickBot="1">
      <c r="A81" s="1" t="s">
        <v>4</v>
      </c>
      <c r="B81" s="15">
        <v>9797</v>
      </c>
      <c r="C81" s="15">
        <v>14231</v>
      </c>
      <c r="D81" s="15">
        <v>2483</v>
      </c>
      <c r="E81" s="15">
        <v>876</v>
      </c>
      <c r="F81" s="15">
        <v>139</v>
      </c>
      <c r="G81" s="15">
        <v>4984</v>
      </c>
      <c r="H81" s="15">
        <v>9</v>
      </c>
      <c r="I81" s="15">
        <v>14</v>
      </c>
      <c r="J81" s="15">
        <f>SUM(G81:I81)</f>
        <v>5007</v>
      </c>
      <c r="K81" s="16">
        <f>SUM(B81:F81)+J81</f>
        <v>32533</v>
      </c>
    </row>
    <row r="82" spans="1:11" ht="12.75">
      <c r="A82" s="2" t="s">
        <v>2</v>
      </c>
      <c r="B82" s="13">
        <f>SUM(B80:B81)</f>
        <v>15617</v>
      </c>
      <c r="C82" s="13">
        <f aca="true" t="shared" si="0" ref="C82:I82">SUM(C80:C81)</f>
        <v>28349</v>
      </c>
      <c r="D82" s="13">
        <f t="shared" si="0"/>
        <v>4287</v>
      </c>
      <c r="E82" s="13">
        <f t="shared" si="0"/>
        <v>1456</v>
      </c>
      <c r="F82" s="13">
        <f>SUM(F80:F81)</f>
        <v>241</v>
      </c>
      <c r="G82" s="13">
        <f t="shared" si="0"/>
        <v>7608</v>
      </c>
      <c r="H82" s="13">
        <f t="shared" si="0"/>
        <v>24</v>
      </c>
      <c r="I82" s="13">
        <f t="shared" si="0"/>
        <v>16</v>
      </c>
      <c r="J82" s="13">
        <f>SUM(J80:J81)</f>
        <v>7648</v>
      </c>
      <c r="K82" s="13">
        <f>SUM(B82:F82)+J82</f>
        <v>57598</v>
      </c>
    </row>
    <row r="83" spans="1:11" ht="12.75">
      <c r="A83" s="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2.75">
      <c r="A84" s="3" t="s">
        <v>3</v>
      </c>
      <c r="B84" s="12">
        <f>+B82</f>
        <v>15617</v>
      </c>
      <c r="C84" s="12">
        <f>+C82+D82+E82+F82</f>
        <v>34333</v>
      </c>
      <c r="D84" s="11"/>
      <c r="E84" s="11"/>
      <c r="F84" s="11"/>
      <c r="G84" s="11"/>
      <c r="H84" s="11"/>
      <c r="I84" s="11"/>
      <c r="J84" s="11"/>
      <c r="K84" s="11"/>
    </row>
    <row r="85" spans="1:11" ht="12.75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6" ht="12.75">
      <c r="A86" s="1" t="s">
        <v>101</v>
      </c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1:11" ht="12.75">
      <c r="A88" s="1"/>
      <c r="B88" s="5" t="s">
        <v>107</v>
      </c>
      <c r="C88" s="5" t="s">
        <v>485</v>
      </c>
      <c r="D88" s="5" t="s">
        <v>485</v>
      </c>
      <c r="E88" s="5" t="s">
        <v>485</v>
      </c>
      <c r="F88" s="5" t="s">
        <v>485</v>
      </c>
      <c r="G88" s="7"/>
      <c r="H88" s="7"/>
      <c r="I88" s="7"/>
      <c r="J88" s="5" t="s">
        <v>1</v>
      </c>
      <c r="K88" s="5"/>
    </row>
    <row r="89" spans="1:11" ht="12.75">
      <c r="A89" s="1" t="s">
        <v>0</v>
      </c>
      <c r="B89" s="4" t="s">
        <v>484</v>
      </c>
      <c r="C89" s="4" t="s">
        <v>486</v>
      </c>
      <c r="D89" s="4" t="s">
        <v>486</v>
      </c>
      <c r="E89" s="4" t="s">
        <v>486</v>
      </c>
      <c r="F89" s="4" t="s">
        <v>486</v>
      </c>
      <c r="G89" s="4" t="s">
        <v>60</v>
      </c>
      <c r="H89" s="4" t="s">
        <v>61</v>
      </c>
      <c r="I89" s="4" t="s">
        <v>62</v>
      </c>
      <c r="J89" s="4" t="s">
        <v>63</v>
      </c>
      <c r="K89" s="4" t="s">
        <v>2</v>
      </c>
    </row>
    <row r="90" spans="1:11" ht="12.75">
      <c r="A90" s="1"/>
      <c r="B90" s="6" t="s">
        <v>439</v>
      </c>
      <c r="C90" s="6" t="s">
        <v>434</v>
      </c>
      <c r="D90" s="6" t="s">
        <v>436</v>
      </c>
      <c r="E90" s="6" t="s">
        <v>437</v>
      </c>
      <c r="F90" s="6" t="s">
        <v>435</v>
      </c>
      <c r="G90" s="6"/>
      <c r="H90" s="6"/>
      <c r="I90" s="6"/>
      <c r="J90" s="6"/>
      <c r="K90" s="6"/>
    </row>
    <row r="91" spans="1:11" ht="12.75">
      <c r="A91" s="1" t="s">
        <v>4</v>
      </c>
      <c r="B91" s="17">
        <v>21331</v>
      </c>
      <c r="C91" s="17">
        <v>21183</v>
      </c>
      <c r="D91" s="17">
        <v>3135</v>
      </c>
      <c r="E91" s="17">
        <v>901</v>
      </c>
      <c r="F91" s="17">
        <v>1191</v>
      </c>
      <c r="G91" s="17">
        <v>6399</v>
      </c>
      <c r="H91" s="17">
        <v>45</v>
      </c>
      <c r="I91" s="17">
        <v>15</v>
      </c>
      <c r="J91" s="17">
        <f>SUM(G91:I91)</f>
        <v>6459</v>
      </c>
      <c r="K91" s="18">
        <f>SUM(B91:F91)+J91</f>
        <v>54200</v>
      </c>
    </row>
    <row r="92" spans="1:11" ht="12.75">
      <c r="A92" s="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2.75">
      <c r="A93" s="3" t="s">
        <v>3</v>
      </c>
      <c r="B93" s="12">
        <f>+B91</f>
        <v>21331</v>
      </c>
      <c r="C93" s="12">
        <f>+C91+D91+E91+F91</f>
        <v>26410</v>
      </c>
      <c r="D93" s="11"/>
      <c r="E93" s="11"/>
      <c r="F93" s="11"/>
      <c r="G93" s="11"/>
      <c r="H93" s="11"/>
      <c r="I93" s="11"/>
      <c r="J93" s="11"/>
      <c r="K93" s="11"/>
    </row>
    <row r="95" spans="1:6" ht="12.75">
      <c r="A95" s="1" t="s">
        <v>103</v>
      </c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1:10" ht="12.75">
      <c r="A97" s="1"/>
      <c r="B97" s="5" t="s">
        <v>104</v>
      </c>
      <c r="C97" s="5" t="s">
        <v>487</v>
      </c>
      <c r="D97" s="5" t="s">
        <v>104</v>
      </c>
      <c r="E97" s="5" t="s">
        <v>104</v>
      </c>
      <c r="F97" s="7"/>
      <c r="G97" s="7"/>
      <c r="H97" s="7"/>
      <c r="I97" s="5" t="s">
        <v>1</v>
      </c>
      <c r="J97" s="5"/>
    </row>
    <row r="98" spans="1:10" ht="12.75">
      <c r="A98" s="1" t="s">
        <v>0</v>
      </c>
      <c r="B98" s="4" t="s">
        <v>105</v>
      </c>
      <c r="C98" s="4" t="s">
        <v>488</v>
      </c>
      <c r="D98" s="4" t="s">
        <v>105</v>
      </c>
      <c r="E98" s="4" t="s">
        <v>105</v>
      </c>
      <c r="F98" s="4" t="s">
        <v>60</v>
      </c>
      <c r="G98" s="4" t="s">
        <v>61</v>
      </c>
      <c r="H98" s="4" t="s">
        <v>62</v>
      </c>
      <c r="I98" s="4" t="s">
        <v>63</v>
      </c>
      <c r="J98" s="4" t="s">
        <v>2</v>
      </c>
    </row>
    <row r="99" spans="1:10" ht="12.75">
      <c r="A99" s="1"/>
      <c r="B99" s="6" t="s">
        <v>439</v>
      </c>
      <c r="C99" s="6" t="s">
        <v>434</v>
      </c>
      <c r="D99" s="6" t="s">
        <v>437</v>
      </c>
      <c r="E99" s="6" t="s">
        <v>435</v>
      </c>
      <c r="F99" s="6"/>
      <c r="G99" s="6"/>
      <c r="H99" s="6"/>
      <c r="I99" s="6"/>
      <c r="J99" s="6"/>
    </row>
    <row r="100" spans="1:10" ht="12.75">
      <c r="A100" s="1" t="s">
        <v>4</v>
      </c>
      <c r="B100" s="11">
        <v>25189</v>
      </c>
      <c r="C100" s="11">
        <v>7326</v>
      </c>
      <c r="D100" s="11">
        <v>1771</v>
      </c>
      <c r="E100" s="11">
        <v>1104</v>
      </c>
      <c r="F100" s="11">
        <v>6634</v>
      </c>
      <c r="G100" s="11">
        <v>23</v>
      </c>
      <c r="H100" s="11">
        <v>4</v>
      </c>
      <c r="I100" s="11">
        <f>SUM(F100:H100)</f>
        <v>6661</v>
      </c>
      <c r="J100" s="13">
        <f>SUM(B100:E100)+I100</f>
        <v>42051</v>
      </c>
    </row>
    <row r="101" spans="1:11" ht="12.75">
      <c r="A101" s="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2.75">
      <c r="A102" s="3" t="s">
        <v>3</v>
      </c>
      <c r="B102" s="12">
        <f>+B100+D100+E100</f>
        <v>28064</v>
      </c>
      <c r="C102" s="12">
        <f>+C100</f>
        <v>7326</v>
      </c>
      <c r="D102" s="11"/>
      <c r="E102" s="11"/>
      <c r="F102" s="11"/>
      <c r="G102" s="11"/>
      <c r="H102" s="11"/>
      <c r="I102" s="11"/>
      <c r="J102" s="11"/>
      <c r="K102" s="11"/>
    </row>
    <row r="104" spans="1:6" ht="12.75">
      <c r="A104" s="1" t="s">
        <v>106</v>
      </c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1:9" ht="12.75">
      <c r="A106" s="1"/>
      <c r="B106" s="5" t="s">
        <v>99</v>
      </c>
      <c r="C106" s="5" t="s">
        <v>99</v>
      </c>
      <c r="D106" s="5" t="s">
        <v>99</v>
      </c>
      <c r="E106" s="7"/>
      <c r="F106" s="7"/>
      <c r="G106" s="7"/>
      <c r="H106" s="5" t="s">
        <v>1</v>
      </c>
      <c r="I106" s="5"/>
    </row>
    <row r="107" spans="1:9" ht="12.75">
      <c r="A107" s="1" t="s">
        <v>0</v>
      </c>
      <c r="B107" s="4" t="s">
        <v>100</v>
      </c>
      <c r="C107" s="4" t="s">
        <v>100</v>
      </c>
      <c r="D107" s="4" t="s">
        <v>100</v>
      </c>
      <c r="E107" s="4" t="s">
        <v>60</v>
      </c>
      <c r="F107" s="4" t="s">
        <v>61</v>
      </c>
      <c r="G107" s="4" t="s">
        <v>62</v>
      </c>
      <c r="H107" s="4" t="s">
        <v>63</v>
      </c>
      <c r="I107" s="4" t="s">
        <v>2</v>
      </c>
    </row>
    <row r="108" spans="1:9" ht="12.75">
      <c r="A108" s="1"/>
      <c r="B108" s="6" t="s">
        <v>434</v>
      </c>
      <c r="C108" s="6" t="s">
        <v>436</v>
      </c>
      <c r="D108" s="6" t="s">
        <v>435</v>
      </c>
      <c r="E108" s="6"/>
      <c r="F108" s="6"/>
      <c r="G108" s="6"/>
      <c r="H108" s="6"/>
      <c r="I108" s="6"/>
    </row>
    <row r="109" spans="1:9" ht="12.75">
      <c r="A109" s="1" t="s">
        <v>4</v>
      </c>
      <c r="B109" s="11">
        <v>28062</v>
      </c>
      <c r="C109" s="11">
        <v>5204</v>
      </c>
      <c r="D109" s="11">
        <v>5460</v>
      </c>
      <c r="E109" s="11">
        <v>18617</v>
      </c>
      <c r="F109" s="11">
        <v>6</v>
      </c>
      <c r="G109" s="11">
        <v>124</v>
      </c>
      <c r="H109" s="11">
        <f>SUM(E109:G109)</f>
        <v>18747</v>
      </c>
      <c r="I109" s="13">
        <f>SUM(B109:D109)+H109</f>
        <v>57473</v>
      </c>
    </row>
    <row r="110" spans="1:11" ht="12.75">
      <c r="A110" s="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0" ht="12.75">
      <c r="A111" s="3" t="s">
        <v>3</v>
      </c>
      <c r="B111" s="12">
        <f>+B109+C109+D109</f>
        <v>38726</v>
      </c>
      <c r="C111" s="11"/>
      <c r="D111" s="11"/>
      <c r="E111" s="11"/>
      <c r="F111" s="11"/>
      <c r="G111" s="11"/>
      <c r="H111" s="11"/>
      <c r="I111" s="11"/>
      <c r="J111" s="11"/>
    </row>
    <row r="113" spans="1:6" ht="12.75">
      <c r="A113" s="1" t="s">
        <v>109</v>
      </c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1:12" ht="12.75">
      <c r="A115" s="1"/>
      <c r="B115" s="5" t="s">
        <v>110</v>
      </c>
      <c r="C115" s="5" t="s">
        <v>489</v>
      </c>
      <c r="D115" s="5" t="s">
        <v>489</v>
      </c>
      <c r="E115" s="5" t="s">
        <v>110</v>
      </c>
      <c r="F115" s="5" t="s">
        <v>110</v>
      </c>
      <c r="G115" s="5" t="s">
        <v>491</v>
      </c>
      <c r="H115" s="7"/>
      <c r="I115" s="7"/>
      <c r="J115" s="7"/>
      <c r="K115" s="5" t="s">
        <v>1</v>
      </c>
      <c r="L115" s="5"/>
    </row>
    <row r="116" spans="1:12" ht="12.75">
      <c r="A116" s="1" t="s">
        <v>0</v>
      </c>
      <c r="B116" s="4" t="s">
        <v>111</v>
      </c>
      <c r="C116" s="4" t="s">
        <v>490</v>
      </c>
      <c r="D116" s="4" t="s">
        <v>490</v>
      </c>
      <c r="E116" s="4" t="s">
        <v>111</v>
      </c>
      <c r="F116" s="4" t="s">
        <v>111</v>
      </c>
      <c r="G116" s="4" t="s">
        <v>492</v>
      </c>
      <c r="H116" s="4" t="s">
        <v>60</v>
      </c>
      <c r="I116" s="4" t="s">
        <v>61</v>
      </c>
      <c r="J116" s="4" t="s">
        <v>62</v>
      </c>
      <c r="K116" s="4" t="s">
        <v>63</v>
      </c>
      <c r="L116" s="4" t="s">
        <v>2</v>
      </c>
    </row>
    <row r="117" spans="1:12" ht="12.75">
      <c r="A117" s="1"/>
      <c r="B117" s="6" t="s">
        <v>439</v>
      </c>
      <c r="C117" s="6" t="s">
        <v>434</v>
      </c>
      <c r="D117" s="6" t="s">
        <v>436</v>
      </c>
      <c r="E117" s="6" t="s">
        <v>437</v>
      </c>
      <c r="F117" s="6" t="s">
        <v>435</v>
      </c>
      <c r="G117" s="6" t="s">
        <v>440</v>
      </c>
      <c r="H117" s="6"/>
      <c r="I117" s="6"/>
      <c r="J117" s="6"/>
      <c r="K117" s="6"/>
      <c r="L117" s="6"/>
    </row>
    <row r="118" spans="1:12" ht="12.75">
      <c r="A118" s="1" t="s">
        <v>30</v>
      </c>
      <c r="B118" s="11">
        <v>27566</v>
      </c>
      <c r="C118" s="11">
        <v>14742</v>
      </c>
      <c r="D118" s="11">
        <v>1728</v>
      </c>
      <c r="E118" s="11">
        <v>863</v>
      </c>
      <c r="F118" s="11">
        <v>660</v>
      </c>
      <c r="G118" s="11">
        <v>395</v>
      </c>
      <c r="H118" s="11">
        <v>7691</v>
      </c>
      <c r="I118" s="11">
        <v>28</v>
      </c>
      <c r="J118" s="11">
        <v>6</v>
      </c>
      <c r="K118" s="11">
        <f>SUM(H118:J118)</f>
        <v>7725</v>
      </c>
      <c r="L118" s="13">
        <f>SUM(B118:G118)+K118</f>
        <v>53679</v>
      </c>
    </row>
    <row r="119" spans="1:11" ht="12.75">
      <c r="A119" s="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2.75">
      <c r="A120" s="3" t="s">
        <v>3</v>
      </c>
      <c r="B120" s="12">
        <f>+B118+E118+F118</f>
        <v>29089</v>
      </c>
      <c r="C120" s="12">
        <f>+C118+D118</f>
        <v>16470</v>
      </c>
      <c r="D120" s="11"/>
      <c r="E120" s="11"/>
      <c r="F120" s="11"/>
      <c r="G120" s="12">
        <f>+G118</f>
        <v>395</v>
      </c>
      <c r="H120" s="11"/>
      <c r="I120" s="11"/>
      <c r="J120" s="11"/>
      <c r="K120" s="11"/>
    </row>
    <row r="122" spans="1:6" ht="12.75">
      <c r="A122" s="1" t="s">
        <v>112</v>
      </c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1:12" ht="12.75">
      <c r="A124" s="1"/>
      <c r="B124" s="5" t="s">
        <v>493</v>
      </c>
      <c r="C124" s="5" t="s">
        <v>122</v>
      </c>
      <c r="D124" s="5" t="s">
        <v>122</v>
      </c>
      <c r="E124" s="5" t="s">
        <v>493</v>
      </c>
      <c r="F124" s="5" t="s">
        <v>122</v>
      </c>
      <c r="G124" s="5" t="s">
        <v>122</v>
      </c>
      <c r="H124" s="7"/>
      <c r="I124" s="7"/>
      <c r="J124" s="7"/>
      <c r="K124" s="5" t="s">
        <v>1</v>
      </c>
      <c r="L124" s="5"/>
    </row>
    <row r="125" spans="1:12" ht="12.75">
      <c r="A125" s="1" t="s">
        <v>0</v>
      </c>
      <c r="B125" s="4" t="s">
        <v>72</v>
      </c>
      <c r="C125" s="4" t="s">
        <v>123</v>
      </c>
      <c r="D125" s="4" t="s">
        <v>123</v>
      </c>
      <c r="E125" s="4" t="s">
        <v>72</v>
      </c>
      <c r="F125" s="4" t="s">
        <v>123</v>
      </c>
      <c r="G125" s="4" t="s">
        <v>123</v>
      </c>
      <c r="H125" s="4" t="s">
        <v>60</v>
      </c>
      <c r="I125" s="4" t="s">
        <v>61</v>
      </c>
      <c r="J125" s="4" t="s">
        <v>62</v>
      </c>
      <c r="K125" s="4" t="s">
        <v>63</v>
      </c>
      <c r="L125" s="4" t="s">
        <v>2</v>
      </c>
    </row>
    <row r="126" spans="1:12" ht="12.75">
      <c r="A126" s="1"/>
      <c r="B126" s="6" t="s">
        <v>439</v>
      </c>
      <c r="C126" s="6" t="s">
        <v>434</v>
      </c>
      <c r="D126" s="6" t="s">
        <v>436</v>
      </c>
      <c r="E126" s="6" t="s">
        <v>437</v>
      </c>
      <c r="F126" s="6" t="s">
        <v>435</v>
      </c>
      <c r="G126" s="6" t="s">
        <v>442</v>
      </c>
      <c r="H126" s="6"/>
      <c r="I126" s="6"/>
      <c r="J126" s="6"/>
      <c r="K126" s="6"/>
      <c r="L126" s="6"/>
    </row>
    <row r="127" spans="1:12" ht="12.75">
      <c r="A127" s="1" t="s">
        <v>30</v>
      </c>
      <c r="B127" s="11">
        <v>18094</v>
      </c>
      <c r="C127" s="11">
        <v>27907</v>
      </c>
      <c r="D127" s="11">
        <v>3488</v>
      </c>
      <c r="E127" s="11">
        <v>1149</v>
      </c>
      <c r="F127" s="11">
        <v>1134</v>
      </c>
      <c r="G127" s="11">
        <v>236</v>
      </c>
      <c r="H127" s="11">
        <v>9181</v>
      </c>
      <c r="I127" s="11">
        <v>24</v>
      </c>
      <c r="J127" s="11">
        <v>13</v>
      </c>
      <c r="K127" s="11">
        <f>SUM(H127:J127)</f>
        <v>9218</v>
      </c>
      <c r="L127" s="13">
        <f>SUM(B127:G127)+K127</f>
        <v>61226</v>
      </c>
    </row>
    <row r="128" spans="1:11" ht="12.75">
      <c r="A128" s="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2.75">
      <c r="A129" s="3" t="s">
        <v>3</v>
      </c>
      <c r="B129" s="12">
        <f>+B127+E127</f>
        <v>19243</v>
      </c>
      <c r="C129" s="12">
        <f>+C127+D127+F127+G127</f>
        <v>32765</v>
      </c>
      <c r="D129" s="11"/>
      <c r="E129" s="11"/>
      <c r="F129" s="11"/>
      <c r="G129" s="11"/>
      <c r="H129" s="11"/>
      <c r="I129" s="11"/>
      <c r="J129" s="11"/>
      <c r="K129" s="11"/>
    </row>
    <row r="131" spans="1:6" ht="12.75">
      <c r="A131" s="1" t="s">
        <v>113</v>
      </c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1:11" ht="12.75">
      <c r="A133" s="1"/>
      <c r="B133" s="5" t="s">
        <v>494</v>
      </c>
      <c r="C133" s="5" t="s">
        <v>52</v>
      </c>
      <c r="D133" s="5" t="s">
        <v>52</v>
      </c>
      <c r="E133" s="5" t="s">
        <v>52</v>
      </c>
      <c r="F133" s="5" t="s">
        <v>52</v>
      </c>
      <c r="G133" s="7"/>
      <c r="H133" s="7"/>
      <c r="I133" s="7"/>
      <c r="J133" s="5" t="s">
        <v>1</v>
      </c>
      <c r="K133" s="5"/>
    </row>
    <row r="134" spans="1:11" ht="12.75">
      <c r="A134" s="1" t="s">
        <v>0</v>
      </c>
      <c r="B134" s="4" t="s">
        <v>495</v>
      </c>
      <c r="C134" s="4" t="s">
        <v>496</v>
      </c>
      <c r="D134" s="4" t="s">
        <v>496</v>
      </c>
      <c r="E134" s="4" t="s">
        <v>496</v>
      </c>
      <c r="F134" s="4" t="s">
        <v>496</v>
      </c>
      <c r="G134" s="4" t="s">
        <v>60</v>
      </c>
      <c r="H134" s="4" t="s">
        <v>61</v>
      </c>
      <c r="I134" s="4" t="s">
        <v>62</v>
      </c>
      <c r="J134" s="4" t="s">
        <v>63</v>
      </c>
      <c r="K134" s="4" t="s">
        <v>2</v>
      </c>
    </row>
    <row r="135" spans="1:11" ht="12.75">
      <c r="A135" s="1"/>
      <c r="B135" s="6" t="s">
        <v>439</v>
      </c>
      <c r="C135" s="6" t="s">
        <v>434</v>
      </c>
      <c r="D135" s="6" t="s">
        <v>436</v>
      </c>
      <c r="E135" s="6" t="s">
        <v>435</v>
      </c>
      <c r="F135" s="6" t="s">
        <v>442</v>
      </c>
      <c r="G135" s="6"/>
      <c r="H135" s="6"/>
      <c r="I135" s="6"/>
      <c r="J135" s="6"/>
      <c r="K135" s="6"/>
    </row>
    <row r="136" spans="1:11" ht="12.75">
      <c r="A136" s="1" t="s">
        <v>30</v>
      </c>
      <c r="B136" s="11">
        <v>18951</v>
      </c>
      <c r="C136" s="11">
        <v>23740</v>
      </c>
      <c r="D136" s="11">
        <v>3094</v>
      </c>
      <c r="E136" s="11">
        <v>898</v>
      </c>
      <c r="F136" s="11">
        <v>222</v>
      </c>
      <c r="G136" s="11">
        <v>8600</v>
      </c>
      <c r="H136" s="11">
        <v>31</v>
      </c>
      <c r="I136" s="11">
        <v>15</v>
      </c>
      <c r="J136" s="11">
        <f>SUM(G136:I136)</f>
        <v>8646</v>
      </c>
      <c r="K136" s="13">
        <f>SUM(B136:F136)+J136</f>
        <v>55551</v>
      </c>
    </row>
    <row r="137" spans="1:11" ht="12.75">
      <c r="A137" s="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2.75">
      <c r="A138" s="3" t="s">
        <v>3</v>
      </c>
      <c r="B138" s="12">
        <f>+B136</f>
        <v>18951</v>
      </c>
      <c r="C138" s="12">
        <f>+C136+D136+E136+F136</f>
        <v>27954</v>
      </c>
      <c r="D138" s="11"/>
      <c r="E138" s="11"/>
      <c r="F138" s="11"/>
      <c r="G138" s="11"/>
      <c r="H138" s="11"/>
      <c r="I138" s="11"/>
      <c r="J138" s="11"/>
      <c r="K138" s="11"/>
    </row>
    <row r="140" spans="1:5" ht="12.75">
      <c r="A140" s="1" t="s">
        <v>114</v>
      </c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1:11" ht="12.75">
      <c r="A142" s="1"/>
      <c r="B142" s="5" t="s">
        <v>497</v>
      </c>
      <c r="C142" s="5" t="s">
        <v>498</v>
      </c>
      <c r="D142" s="5" t="s">
        <v>498</v>
      </c>
      <c r="E142" s="5" t="s">
        <v>497</v>
      </c>
      <c r="F142" s="5" t="s">
        <v>497</v>
      </c>
      <c r="G142" s="7"/>
      <c r="H142" s="7"/>
      <c r="I142" s="7"/>
      <c r="J142" s="5" t="s">
        <v>1</v>
      </c>
      <c r="K142" s="5"/>
    </row>
    <row r="143" spans="1:11" ht="12.75">
      <c r="A143" s="1" t="s">
        <v>0</v>
      </c>
      <c r="B143" s="4" t="s">
        <v>115</v>
      </c>
      <c r="C143" s="4" t="s">
        <v>499</v>
      </c>
      <c r="D143" s="4" t="s">
        <v>499</v>
      </c>
      <c r="E143" s="4" t="s">
        <v>115</v>
      </c>
      <c r="F143" s="4" t="s">
        <v>115</v>
      </c>
      <c r="G143" s="4" t="s">
        <v>60</v>
      </c>
      <c r="H143" s="4" t="s">
        <v>61</v>
      </c>
      <c r="I143" s="4" t="s">
        <v>62</v>
      </c>
      <c r="J143" s="4" t="s">
        <v>63</v>
      </c>
      <c r="K143" s="4" t="s">
        <v>2</v>
      </c>
    </row>
    <row r="144" spans="1:11" ht="12.75">
      <c r="A144" s="1"/>
      <c r="B144" s="6" t="s">
        <v>439</v>
      </c>
      <c r="C144" s="6" t="s">
        <v>434</v>
      </c>
      <c r="D144" s="6" t="s">
        <v>436</v>
      </c>
      <c r="E144" s="6" t="s">
        <v>437</v>
      </c>
      <c r="F144" s="6" t="s">
        <v>435</v>
      </c>
      <c r="G144" s="6"/>
      <c r="H144" s="6"/>
      <c r="I144" s="6"/>
      <c r="J144" s="6"/>
      <c r="K144" s="6"/>
    </row>
    <row r="145" spans="1:11" ht="12.75">
      <c r="A145" s="1" t="s">
        <v>30</v>
      </c>
      <c r="B145" s="11">
        <v>27208</v>
      </c>
      <c r="C145" s="11">
        <v>16674</v>
      </c>
      <c r="D145" s="11">
        <v>1813</v>
      </c>
      <c r="E145" s="11">
        <v>1197</v>
      </c>
      <c r="F145" s="11">
        <v>801</v>
      </c>
      <c r="G145" s="11">
        <v>8300</v>
      </c>
      <c r="H145" s="11">
        <v>30</v>
      </c>
      <c r="I145" s="11">
        <v>11</v>
      </c>
      <c r="J145" s="11">
        <f>SUM(G145:I145)</f>
        <v>8341</v>
      </c>
      <c r="K145" s="13">
        <f>SUM(B145:F145)+J145</f>
        <v>56034</v>
      </c>
    </row>
    <row r="146" spans="1:10" ht="12.75">
      <c r="A146" s="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ht="12.75">
      <c r="A147" s="3" t="s">
        <v>3</v>
      </c>
      <c r="B147" s="12">
        <f>+B145+E145+F145</f>
        <v>29206</v>
      </c>
      <c r="C147" s="12">
        <f>+C145+D145</f>
        <v>18487</v>
      </c>
      <c r="D147" s="11"/>
      <c r="E147" s="11"/>
      <c r="F147" s="11"/>
      <c r="G147" s="11"/>
      <c r="H147" s="11"/>
      <c r="I147" s="11"/>
      <c r="J147" s="11"/>
    </row>
    <row r="149" spans="1:5" ht="12.75">
      <c r="A149" s="1" t="s">
        <v>116</v>
      </c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1:12" ht="12.75">
      <c r="A151" s="1"/>
      <c r="B151" s="5" t="s">
        <v>500</v>
      </c>
      <c r="C151" s="5" t="s">
        <v>66</v>
      </c>
      <c r="D151" s="5" t="s">
        <v>66</v>
      </c>
      <c r="E151" s="5" t="s">
        <v>500</v>
      </c>
      <c r="F151" s="5" t="s">
        <v>66</v>
      </c>
      <c r="G151" s="5" t="s">
        <v>66</v>
      </c>
      <c r="H151" s="7"/>
      <c r="I151" s="7"/>
      <c r="J151" s="7"/>
      <c r="K151" s="5" t="s">
        <v>1</v>
      </c>
      <c r="L151" s="5"/>
    </row>
    <row r="152" spans="1:12" ht="12.75">
      <c r="A152" s="1" t="s">
        <v>0</v>
      </c>
      <c r="B152" s="4" t="s">
        <v>501</v>
      </c>
      <c r="C152" s="4" t="s">
        <v>117</v>
      </c>
      <c r="D152" s="4" t="s">
        <v>117</v>
      </c>
      <c r="E152" s="4" t="s">
        <v>501</v>
      </c>
      <c r="F152" s="4" t="s">
        <v>117</v>
      </c>
      <c r="G152" s="4" t="s">
        <v>117</v>
      </c>
      <c r="H152" s="4" t="s">
        <v>60</v>
      </c>
      <c r="I152" s="4" t="s">
        <v>61</v>
      </c>
      <c r="J152" s="4" t="s">
        <v>62</v>
      </c>
      <c r="K152" s="4" t="s">
        <v>63</v>
      </c>
      <c r="L152" s="4" t="s">
        <v>2</v>
      </c>
    </row>
    <row r="153" spans="1:12" ht="12.75">
      <c r="A153" s="1"/>
      <c r="B153" s="6" t="s">
        <v>439</v>
      </c>
      <c r="C153" s="6" t="s">
        <v>434</v>
      </c>
      <c r="D153" s="6" t="s">
        <v>436</v>
      </c>
      <c r="E153" s="6" t="s">
        <v>437</v>
      </c>
      <c r="F153" s="6" t="s">
        <v>435</v>
      </c>
      <c r="G153" s="6" t="s">
        <v>442</v>
      </c>
      <c r="H153" s="6"/>
      <c r="I153" s="6"/>
      <c r="J153" s="6"/>
      <c r="K153" s="6"/>
      <c r="L153" s="6"/>
    </row>
    <row r="154" spans="1:12" ht="12.75">
      <c r="A154" s="1" t="s">
        <v>30</v>
      </c>
      <c r="B154" s="11">
        <v>18533</v>
      </c>
      <c r="C154" s="11">
        <v>22858</v>
      </c>
      <c r="D154" s="11">
        <v>3237</v>
      </c>
      <c r="E154" s="11">
        <v>1605</v>
      </c>
      <c r="F154" s="11">
        <v>850</v>
      </c>
      <c r="G154" s="11">
        <v>169</v>
      </c>
      <c r="H154" s="11">
        <v>8347</v>
      </c>
      <c r="I154" s="11">
        <v>16</v>
      </c>
      <c r="J154" s="11">
        <v>15</v>
      </c>
      <c r="K154" s="11">
        <f>SUM(H154:J154)</f>
        <v>8378</v>
      </c>
      <c r="L154" s="13">
        <f>SUM(B154:G154)+K154</f>
        <v>55630</v>
      </c>
    </row>
    <row r="155" spans="1:10" ht="12.75">
      <c r="A155" s="1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ht="12.75">
      <c r="A156" s="3" t="s">
        <v>3</v>
      </c>
      <c r="B156" s="12">
        <f>+B154+E154</f>
        <v>20138</v>
      </c>
      <c r="C156" s="12">
        <f>+C154+D154+F154+G154</f>
        <v>27114</v>
      </c>
      <c r="D156" s="11"/>
      <c r="E156" s="11"/>
      <c r="F156" s="11"/>
      <c r="G156" s="11"/>
      <c r="H156" s="11"/>
      <c r="I156" s="11"/>
      <c r="J156" s="11"/>
    </row>
    <row r="158" spans="1:6" ht="12.75">
      <c r="A158" s="1" t="s">
        <v>118</v>
      </c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1:10" ht="12.75">
      <c r="A160" s="1"/>
      <c r="B160" s="5" t="s">
        <v>119</v>
      </c>
      <c r="C160" s="5" t="s">
        <v>502</v>
      </c>
      <c r="D160" s="5" t="s">
        <v>502</v>
      </c>
      <c r="E160" s="5" t="s">
        <v>119</v>
      </c>
      <c r="F160" s="7"/>
      <c r="G160" s="7"/>
      <c r="H160" s="7"/>
      <c r="I160" s="5" t="s">
        <v>1</v>
      </c>
      <c r="J160" s="5"/>
    </row>
    <row r="161" spans="1:10" ht="12.75">
      <c r="A161" s="1" t="s">
        <v>0</v>
      </c>
      <c r="B161" s="4" t="s">
        <v>120</v>
      </c>
      <c r="C161" s="4" t="s">
        <v>503</v>
      </c>
      <c r="D161" s="4" t="s">
        <v>503</v>
      </c>
      <c r="E161" s="4" t="s">
        <v>120</v>
      </c>
      <c r="F161" s="4" t="s">
        <v>60</v>
      </c>
      <c r="G161" s="4" t="s">
        <v>61</v>
      </c>
      <c r="H161" s="4" t="s">
        <v>62</v>
      </c>
      <c r="I161" s="4" t="s">
        <v>63</v>
      </c>
      <c r="J161" s="4" t="s">
        <v>2</v>
      </c>
    </row>
    <row r="162" spans="1:10" ht="12.75">
      <c r="A162" s="1"/>
      <c r="B162" s="6" t="s">
        <v>439</v>
      </c>
      <c r="C162" s="6" t="s">
        <v>434</v>
      </c>
      <c r="D162" s="6" t="s">
        <v>436</v>
      </c>
      <c r="E162" s="6" t="s">
        <v>435</v>
      </c>
      <c r="F162" s="6"/>
      <c r="G162" s="6"/>
      <c r="H162" s="6"/>
      <c r="I162" s="6"/>
      <c r="J162" s="6"/>
    </row>
    <row r="163" spans="1:10" ht="12.75">
      <c r="A163" s="1" t="s">
        <v>30</v>
      </c>
      <c r="B163" s="11">
        <v>35070</v>
      </c>
      <c r="C163" s="11">
        <v>3247</v>
      </c>
      <c r="D163" s="11">
        <v>601</v>
      </c>
      <c r="E163" s="11">
        <v>501</v>
      </c>
      <c r="F163" s="11">
        <v>4966</v>
      </c>
      <c r="G163" s="11">
        <v>23</v>
      </c>
      <c r="H163" s="11">
        <v>10</v>
      </c>
      <c r="I163" s="11">
        <f>SUM(F163:H163)</f>
        <v>4999</v>
      </c>
      <c r="J163" s="13">
        <f>SUM(B163:E163)+I163</f>
        <v>44418</v>
      </c>
    </row>
    <row r="164" spans="1:10" ht="12.75">
      <c r="A164" s="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ht="12.75">
      <c r="A165" s="3" t="s">
        <v>3</v>
      </c>
      <c r="B165" s="12">
        <f>+B163+E163</f>
        <v>35571</v>
      </c>
      <c r="C165" s="12">
        <f>+C163+D163</f>
        <v>3848</v>
      </c>
      <c r="D165" s="14"/>
      <c r="E165" s="14"/>
      <c r="F165" s="11"/>
      <c r="G165" s="11"/>
      <c r="H165" s="11"/>
      <c r="I165" s="11"/>
      <c r="J165" s="11"/>
    </row>
    <row r="167" spans="1:6" ht="12.75">
      <c r="A167" s="1" t="s">
        <v>121</v>
      </c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1:11" ht="12.75">
      <c r="A169" s="1"/>
      <c r="B169" s="5" t="s">
        <v>504</v>
      </c>
      <c r="C169" s="5" t="s">
        <v>228</v>
      </c>
      <c r="D169" s="5" t="s">
        <v>228</v>
      </c>
      <c r="E169" s="5" t="s">
        <v>228</v>
      </c>
      <c r="F169" s="5" t="s">
        <v>228</v>
      </c>
      <c r="G169" s="7"/>
      <c r="H169" s="7"/>
      <c r="I169" s="7"/>
      <c r="J169" s="5" t="s">
        <v>1</v>
      </c>
      <c r="K169" s="5"/>
    </row>
    <row r="170" spans="1:11" ht="12.75">
      <c r="A170" s="1" t="s">
        <v>0</v>
      </c>
      <c r="B170" s="4" t="s">
        <v>505</v>
      </c>
      <c r="C170" s="4" t="s">
        <v>506</v>
      </c>
      <c r="D170" s="4" t="s">
        <v>506</v>
      </c>
      <c r="E170" s="4" t="s">
        <v>506</v>
      </c>
      <c r="F170" s="4" t="s">
        <v>506</v>
      </c>
      <c r="G170" s="4" t="s">
        <v>60</v>
      </c>
      <c r="H170" s="4" t="s">
        <v>61</v>
      </c>
      <c r="I170" s="4" t="s">
        <v>62</v>
      </c>
      <c r="J170" s="4" t="s">
        <v>63</v>
      </c>
      <c r="K170" s="4" t="s">
        <v>2</v>
      </c>
    </row>
    <row r="171" spans="1:11" ht="12.75">
      <c r="A171" s="1"/>
      <c r="B171" s="6" t="s">
        <v>439</v>
      </c>
      <c r="C171" s="6" t="s">
        <v>434</v>
      </c>
      <c r="D171" s="6" t="s">
        <v>436</v>
      </c>
      <c r="E171" s="6" t="s">
        <v>435</v>
      </c>
      <c r="F171" s="6" t="s">
        <v>442</v>
      </c>
      <c r="G171" s="6"/>
      <c r="H171" s="6"/>
      <c r="I171" s="6"/>
      <c r="J171" s="6"/>
      <c r="K171" s="6"/>
    </row>
    <row r="172" spans="1:11" ht="12.75">
      <c r="A172" s="1" t="s">
        <v>30</v>
      </c>
      <c r="B172" s="11">
        <v>17599</v>
      </c>
      <c r="C172" s="11">
        <v>24436</v>
      </c>
      <c r="D172" s="11">
        <v>3277</v>
      </c>
      <c r="E172" s="11">
        <v>861</v>
      </c>
      <c r="F172" s="11">
        <v>225</v>
      </c>
      <c r="G172" s="11">
        <v>9183</v>
      </c>
      <c r="H172" s="11">
        <v>9</v>
      </c>
      <c r="I172" s="11">
        <v>10</v>
      </c>
      <c r="J172" s="11">
        <f>SUM(G172:I172)</f>
        <v>9202</v>
      </c>
      <c r="K172" s="13">
        <f>SUM(B172:F172)+J172</f>
        <v>55600</v>
      </c>
    </row>
    <row r="173" spans="1:11" ht="12.75">
      <c r="A173" s="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2.75">
      <c r="A174" s="3" t="s">
        <v>3</v>
      </c>
      <c r="B174" s="12">
        <f>+B172</f>
        <v>17599</v>
      </c>
      <c r="C174" s="12">
        <f>+C172+D172+E172+F172</f>
        <v>28799</v>
      </c>
      <c r="D174" s="11"/>
      <c r="E174" s="11"/>
      <c r="F174" s="11"/>
      <c r="G174" s="11"/>
      <c r="H174" s="11"/>
      <c r="I174" s="11"/>
      <c r="J174" s="11"/>
      <c r="K174" s="11"/>
    </row>
    <row r="176" spans="1:6" ht="12.75">
      <c r="A176" s="1" t="s">
        <v>124</v>
      </c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1:12" ht="12.75">
      <c r="A178" s="1"/>
      <c r="B178" s="5" t="s">
        <v>125</v>
      </c>
      <c r="C178" s="5" t="s">
        <v>77</v>
      </c>
      <c r="D178" s="5" t="s">
        <v>77</v>
      </c>
      <c r="E178" s="5" t="s">
        <v>125</v>
      </c>
      <c r="F178" s="5" t="s">
        <v>125</v>
      </c>
      <c r="G178" s="5" t="s">
        <v>77</v>
      </c>
      <c r="H178" s="7"/>
      <c r="I178" s="7"/>
      <c r="J178" s="7"/>
      <c r="K178" s="5" t="s">
        <v>1</v>
      </c>
      <c r="L178" s="5"/>
    </row>
    <row r="179" spans="1:12" ht="12.75">
      <c r="A179" s="1" t="s">
        <v>0</v>
      </c>
      <c r="B179" s="4" t="s">
        <v>127</v>
      </c>
      <c r="C179" s="4" t="s">
        <v>507</v>
      </c>
      <c r="D179" s="4" t="s">
        <v>507</v>
      </c>
      <c r="E179" s="4" t="s">
        <v>127</v>
      </c>
      <c r="F179" s="4" t="s">
        <v>127</v>
      </c>
      <c r="G179" s="4" t="s">
        <v>507</v>
      </c>
      <c r="H179" s="4" t="s">
        <v>60</v>
      </c>
      <c r="I179" s="4" t="s">
        <v>61</v>
      </c>
      <c r="J179" s="4" t="s">
        <v>62</v>
      </c>
      <c r="K179" s="4" t="s">
        <v>63</v>
      </c>
      <c r="L179" s="4" t="s">
        <v>2</v>
      </c>
    </row>
    <row r="180" spans="1:12" ht="12.75">
      <c r="A180" s="1"/>
      <c r="B180" s="6" t="s">
        <v>439</v>
      </c>
      <c r="C180" s="6" t="s">
        <v>434</v>
      </c>
      <c r="D180" s="6" t="s">
        <v>436</v>
      </c>
      <c r="E180" s="6" t="s">
        <v>437</v>
      </c>
      <c r="F180" s="6" t="s">
        <v>435</v>
      </c>
      <c r="G180" s="6" t="s">
        <v>442</v>
      </c>
      <c r="H180" s="6"/>
      <c r="I180" s="6"/>
      <c r="J180" s="6"/>
      <c r="K180" s="6"/>
      <c r="L180" s="6"/>
    </row>
    <row r="181" spans="1:12" ht="12.75">
      <c r="A181" s="1" t="s">
        <v>30</v>
      </c>
      <c r="B181" s="11">
        <v>20223</v>
      </c>
      <c r="C181" s="11">
        <v>15323</v>
      </c>
      <c r="D181" s="11">
        <v>1630</v>
      </c>
      <c r="E181" s="11">
        <v>860</v>
      </c>
      <c r="F181" s="11">
        <v>647</v>
      </c>
      <c r="G181" s="11">
        <v>138</v>
      </c>
      <c r="H181" s="11">
        <v>10817</v>
      </c>
      <c r="I181" s="11">
        <v>58</v>
      </c>
      <c r="J181" s="11">
        <v>9</v>
      </c>
      <c r="K181" s="11">
        <f>SUM(H181:J181)</f>
        <v>10884</v>
      </c>
      <c r="L181" s="13">
        <f>SUM(B181:G181)+K181</f>
        <v>49705</v>
      </c>
    </row>
    <row r="182" spans="1:11" ht="12.75">
      <c r="A182" s="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2.75">
      <c r="A183" s="3" t="s">
        <v>3</v>
      </c>
      <c r="B183" s="12">
        <f>+B181+E181+F181</f>
        <v>21730</v>
      </c>
      <c r="C183" s="12">
        <f>+C181+D181+G181</f>
        <v>17091</v>
      </c>
      <c r="D183" s="11"/>
      <c r="E183" s="11"/>
      <c r="F183" s="11"/>
      <c r="G183" s="11"/>
      <c r="H183" s="11"/>
      <c r="I183" s="11"/>
      <c r="J183" s="11"/>
      <c r="K183" s="11"/>
    </row>
    <row r="185" spans="1:6" ht="12.75">
      <c r="A185" s="1" t="s">
        <v>128</v>
      </c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1:12" ht="12.75">
      <c r="A187" s="1"/>
      <c r="B187" s="5" t="s">
        <v>508</v>
      </c>
      <c r="C187" s="5" t="s">
        <v>509</v>
      </c>
      <c r="D187" s="5" t="s">
        <v>509</v>
      </c>
      <c r="E187" s="5" t="s">
        <v>508</v>
      </c>
      <c r="F187" s="5" t="s">
        <v>509</v>
      </c>
      <c r="G187" s="5" t="s">
        <v>509</v>
      </c>
      <c r="H187" s="7"/>
      <c r="I187" s="10"/>
      <c r="J187" s="7"/>
      <c r="K187" s="5" t="s">
        <v>1</v>
      </c>
      <c r="L187" s="5"/>
    </row>
    <row r="188" spans="1:12" ht="12.75">
      <c r="A188" s="1" t="s">
        <v>0</v>
      </c>
      <c r="B188" s="4" t="s">
        <v>249</v>
      </c>
      <c r="C188" s="4" t="s">
        <v>510</v>
      </c>
      <c r="D188" s="4" t="s">
        <v>510</v>
      </c>
      <c r="E188" s="4" t="s">
        <v>249</v>
      </c>
      <c r="F188" s="4" t="s">
        <v>510</v>
      </c>
      <c r="G188" s="4" t="s">
        <v>510</v>
      </c>
      <c r="H188" s="4" t="s">
        <v>60</v>
      </c>
      <c r="I188" s="9" t="s">
        <v>61</v>
      </c>
      <c r="J188" s="4" t="s">
        <v>62</v>
      </c>
      <c r="K188" s="4" t="s">
        <v>63</v>
      </c>
      <c r="L188" s="4" t="s">
        <v>2</v>
      </c>
    </row>
    <row r="189" spans="1:12" ht="12.75">
      <c r="A189" s="1"/>
      <c r="B189" s="6" t="s">
        <v>439</v>
      </c>
      <c r="C189" s="6" t="s">
        <v>434</v>
      </c>
      <c r="D189" s="6" t="s">
        <v>436</v>
      </c>
      <c r="E189" s="6" t="s">
        <v>437</v>
      </c>
      <c r="F189" s="6" t="s">
        <v>435</v>
      </c>
      <c r="G189" s="6" t="s">
        <v>442</v>
      </c>
      <c r="H189" s="6"/>
      <c r="I189" s="6"/>
      <c r="J189" s="6"/>
      <c r="K189" s="6"/>
      <c r="L189" s="6"/>
    </row>
    <row r="190" spans="1:12" ht="12.75">
      <c r="A190" s="1" t="s">
        <v>30</v>
      </c>
      <c r="B190" s="11">
        <v>22593</v>
      </c>
      <c r="C190" s="11">
        <v>23376</v>
      </c>
      <c r="D190" s="11">
        <v>2991</v>
      </c>
      <c r="E190" s="11">
        <v>1252</v>
      </c>
      <c r="F190" s="11">
        <v>1022</v>
      </c>
      <c r="G190" s="11">
        <v>238</v>
      </c>
      <c r="H190" s="11">
        <v>7950</v>
      </c>
      <c r="I190" s="11">
        <v>37</v>
      </c>
      <c r="J190" s="11">
        <v>14</v>
      </c>
      <c r="K190" s="11">
        <f>SUM(H190:J190)</f>
        <v>8001</v>
      </c>
      <c r="L190" s="13">
        <f>SUM(B190:G190)+K190</f>
        <v>59473</v>
      </c>
    </row>
    <row r="191" spans="1:11" ht="12.75">
      <c r="A191" s="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2.75">
      <c r="A192" s="3" t="s">
        <v>3</v>
      </c>
      <c r="B192" s="12">
        <f>+B190+E190</f>
        <v>23845</v>
      </c>
      <c r="C192" s="12">
        <f>+C190+D190+F190+G190</f>
        <v>27627</v>
      </c>
      <c r="D192" s="11"/>
      <c r="E192" s="11"/>
      <c r="F192" s="11"/>
      <c r="G192" s="11"/>
      <c r="H192" s="11"/>
      <c r="I192" s="11"/>
      <c r="J192" s="11"/>
      <c r="K192" s="11"/>
    </row>
    <row r="194" spans="1:4" ht="12.75">
      <c r="A194" s="1" t="s">
        <v>129</v>
      </c>
      <c r="B194" s="1"/>
      <c r="C194" s="1"/>
      <c r="D194" s="1"/>
    </row>
    <row r="195" spans="2:4" ht="12.75">
      <c r="B195" s="1"/>
      <c r="C195" s="1"/>
      <c r="D195" s="1"/>
    </row>
    <row r="196" spans="1:12" ht="12.75">
      <c r="A196" s="1"/>
      <c r="B196" s="5" t="s">
        <v>511</v>
      </c>
      <c r="C196" s="5" t="s">
        <v>513</v>
      </c>
      <c r="D196" s="5" t="s">
        <v>513</v>
      </c>
      <c r="E196" s="5" t="s">
        <v>511</v>
      </c>
      <c r="F196" s="5" t="s">
        <v>513</v>
      </c>
      <c r="G196" s="5"/>
      <c r="H196" s="7"/>
      <c r="I196" s="7"/>
      <c r="J196" s="7"/>
      <c r="K196" s="5" t="s">
        <v>1</v>
      </c>
      <c r="L196" s="5"/>
    </row>
    <row r="197" spans="1:12" ht="12.75">
      <c r="A197" s="1" t="s">
        <v>0</v>
      </c>
      <c r="B197" s="4" t="s">
        <v>512</v>
      </c>
      <c r="C197" s="4" t="s">
        <v>255</v>
      </c>
      <c r="D197" s="4" t="s">
        <v>255</v>
      </c>
      <c r="E197" s="4" t="s">
        <v>512</v>
      </c>
      <c r="F197" s="4" t="s">
        <v>255</v>
      </c>
      <c r="G197" s="4"/>
      <c r="H197" s="4" t="s">
        <v>60</v>
      </c>
      <c r="I197" s="4" t="s">
        <v>61</v>
      </c>
      <c r="J197" s="4" t="s">
        <v>62</v>
      </c>
      <c r="K197" s="4" t="s">
        <v>63</v>
      </c>
      <c r="L197" s="4" t="s">
        <v>2</v>
      </c>
    </row>
    <row r="198" spans="1:12" ht="12.75">
      <c r="A198" s="1"/>
      <c r="B198" s="6" t="s">
        <v>439</v>
      </c>
      <c r="C198" s="6" t="s">
        <v>434</v>
      </c>
      <c r="D198" s="6" t="s">
        <v>436</v>
      </c>
      <c r="E198" s="6" t="s">
        <v>437</v>
      </c>
      <c r="F198" s="6" t="s">
        <v>435</v>
      </c>
      <c r="G198" s="6"/>
      <c r="H198" s="6"/>
      <c r="I198" s="6"/>
      <c r="J198" s="6"/>
      <c r="K198" s="6"/>
      <c r="L198" s="6"/>
    </row>
    <row r="199" spans="1:12" ht="12.75">
      <c r="A199" s="1" t="s">
        <v>30</v>
      </c>
      <c r="B199" s="11">
        <v>28817</v>
      </c>
      <c r="C199" s="11">
        <v>14069</v>
      </c>
      <c r="D199" s="11">
        <v>1800</v>
      </c>
      <c r="E199" s="11">
        <v>1388</v>
      </c>
      <c r="F199" s="11">
        <v>602</v>
      </c>
      <c r="G199" s="11"/>
      <c r="H199" s="11">
        <v>5766</v>
      </c>
      <c r="I199" s="11">
        <v>42</v>
      </c>
      <c r="J199" s="11">
        <v>13</v>
      </c>
      <c r="K199" s="11">
        <f>SUM(H199:J199)</f>
        <v>5821</v>
      </c>
      <c r="L199" s="13">
        <f>SUM(B199:G199)+K199</f>
        <v>52497</v>
      </c>
    </row>
    <row r="200" spans="1:9" ht="12.75">
      <c r="A200" s="1"/>
      <c r="B200" s="11"/>
      <c r="C200" s="11"/>
      <c r="D200" s="11"/>
      <c r="E200" s="11"/>
      <c r="F200" s="11"/>
      <c r="G200" s="11"/>
      <c r="H200" s="11"/>
      <c r="I200" s="11"/>
    </row>
    <row r="201" spans="1:9" ht="12.75">
      <c r="A201" s="3" t="s">
        <v>3</v>
      </c>
      <c r="B201" s="12">
        <f>+B199+E199</f>
        <v>30205</v>
      </c>
      <c r="C201" s="12">
        <f>+C199+D199+F199+G199</f>
        <v>16471</v>
      </c>
      <c r="D201" s="11"/>
      <c r="E201" s="11"/>
      <c r="F201" s="11"/>
      <c r="G201" s="11"/>
      <c r="H201" s="11"/>
      <c r="I201" s="11"/>
    </row>
    <row r="203" spans="1:6" ht="12.75">
      <c r="A203" s="1" t="s">
        <v>130</v>
      </c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1:9" ht="12.75">
      <c r="A205" s="1"/>
      <c r="B205" s="5" t="s">
        <v>514</v>
      </c>
      <c r="C205" s="5" t="s">
        <v>514</v>
      </c>
      <c r="D205" s="5" t="s">
        <v>514</v>
      </c>
      <c r="E205" s="7"/>
      <c r="F205" s="7"/>
      <c r="G205" s="7"/>
      <c r="H205" s="5" t="s">
        <v>1</v>
      </c>
      <c r="I205" s="5"/>
    </row>
    <row r="206" spans="1:9" ht="12.75">
      <c r="A206" s="1" t="s">
        <v>0</v>
      </c>
      <c r="B206" s="4" t="s">
        <v>515</v>
      </c>
      <c r="C206" s="4" t="s">
        <v>515</v>
      </c>
      <c r="D206" s="4" t="s">
        <v>515</v>
      </c>
      <c r="E206" s="4" t="s">
        <v>60</v>
      </c>
      <c r="F206" s="4" t="s">
        <v>61</v>
      </c>
      <c r="G206" s="4" t="s">
        <v>62</v>
      </c>
      <c r="H206" s="4" t="s">
        <v>63</v>
      </c>
      <c r="I206" s="4" t="s">
        <v>2</v>
      </c>
    </row>
    <row r="207" spans="1:9" ht="12.75">
      <c r="A207" s="1"/>
      <c r="B207" s="6" t="s">
        <v>439</v>
      </c>
      <c r="C207" s="6" t="s">
        <v>436</v>
      </c>
      <c r="D207" s="6" t="s">
        <v>435</v>
      </c>
      <c r="E207" s="6"/>
      <c r="F207" s="6"/>
      <c r="G207" s="6"/>
      <c r="H207" s="6"/>
      <c r="I207" s="6"/>
    </row>
    <row r="208" spans="1:9" ht="12.75">
      <c r="A208" s="1" t="s">
        <v>34</v>
      </c>
      <c r="B208" s="11">
        <v>14279</v>
      </c>
      <c r="C208" s="11">
        <v>2472</v>
      </c>
      <c r="D208" s="11">
        <v>615</v>
      </c>
      <c r="E208" s="11">
        <v>13582</v>
      </c>
      <c r="F208" s="11">
        <v>0</v>
      </c>
      <c r="G208" s="11">
        <v>43</v>
      </c>
      <c r="H208" s="11">
        <f>SUM(E208:G208)</f>
        <v>13625</v>
      </c>
      <c r="I208" s="13">
        <f>SUM(B208:D208)+H208</f>
        <v>30991</v>
      </c>
    </row>
    <row r="209" spans="1:11" ht="12.75">
      <c r="A209" s="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0" ht="12.75">
      <c r="A210" s="3" t="s">
        <v>3</v>
      </c>
      <c r="B210" s="12">
        <f>+B208+C208+D208</f>
        <v>17366</v>
      </c>
      <c r="C210" s="11"/>
      <c r="D210" s="11"/>
      <c r="E210" s="11"/>
      <c r="F210" s="11"/>
      <c r="G210" s="11"/>
      <c r="H210" s="11"/>
      <c r="I210" s="11"/>
      <c r="J210" s="11"/>
    </row>
    <row r="212" spans="1:3" ht="12.75">
      <c r="A212" s="1" t="s">
        <v>131</v>
      </c>
      <c r="B212" s="1"/>
      <c r="C212" s="1"/>
    </row>
    <row r="213" spans="2:3" ht="12.75">
      <c r="B213" s="1"/>
      <c r="C213" s="1"/>
    </row>
    <row r="214" spans="1:9" ht="12.75">
      <c r="A214" s="1"/>
      <c r="B214" s="5" t="s">
        <v>516</v>
      </c>
      <c r="C214" s="5" t="s">
        <v>516</v>
      </c>
      <c r="D214" s="5" t="s">
        <v>516</v>
      </c>
      <c r="E214" s="7"/>
      <c r="F214" s="7"/>
      <c r="G214" s="7"/>
      <c r="H214" s="5" t="s">
        <v>1</v>
      </c>
      <c r="I214" s="5"/>
    </row>
    <row r="215" spans="1:9" ht="12.75">
      <c r="A215" s="1" t="s">
        <v>0</v>
      </c>
      <c r="B215" s="4" t="s">
        <v>132</v>
      </c>
      <c r="C215" s="4" t="s">
        <v>132</v>
      </c>
      <c r="D215" s="4" t="s">
        <v>132</v>
      </c>
      <c r="E215" s="4" t="s">
        <v>60</v>
      </c>
      <c r="F215" s="4" t="s">
        <v>61</v>
      </c>
      <c r="G215" s="4" t="s">
        <v>62</v>
      </c>
      <c r="H215" s="4" t="s">
        <v>63</v>
      </c>
      <c r="I215" s="4" t="s">
        <v>2</v>
      </c>
    </row>
    <row r="216" spans="1:9" ht="12.75">
      <c r="A216" s="1"/>
      <c r="B216" s="6" t="s">
        <v>439</v>
      </c>
      <c r="C216" s="6" t="s">
        <v>437</v>
      </c>
      <c r="D216" s="6" t="s">
        <v>435</v>
      </c>
      <c r="E216" s="6"/>
      <c r="F216" s="6"/>
      <c r="G216" s="6"/>
      <c r="H216" s="6"/>
      <c r="I216" s="6"/>
    </row>
    <row r="217" spans="1:9" ht="12.75">
      <c r="A217" s="1" t="s">
        <v>34</v>
      </c>
      <c r="B217" s="11">
        <v>24894</v>
      </c>
      <c r="C217" s="11">
        <v>828</v>
      </c>
      <c r="D217" s="11">
        <v>636</v>
      </c>
      <c r="E217" s="11">
        <v>7955</v>
      </c>
      <c r="F217" s="11">
        <v>0</v>
      </c>
      <c r="G217" s="11">
        <v>58</v>
      </c>
      <c r="H217" s="11">
        <f>SUM(E217:G217)</f>
        <v>8013</v>
      </c>
      <c r="I217" s="13">
        <f>SUM(B217:D217)+H217</f>
        <v>34371</v>
      </c>
    </row>
    <row r="218" spans="1:8" ht="12.75">
      <c r="A218" s="1"/>
      <c r="B218" s="11"/>
      <c r="C218" s="11"/>
      <c r="D218" s="11"/>
      <c r="E218" s="11"/>
      <c r="F218" s="11"/>
      <c r="G218" s="11"/>
      <c r="H218" s="11"/>
    </row>
    <row r="219" spans="1:8" ht="12.75">
      <c r="A219" s="3" t="s">
        <v>3</v>
      </c>
      <c r="B219" s="12">
        <f>+B217+C217+D217</f>
        <v>26358</v>
      </c>
      <c r="C219" s="11"/>
      <c r="D219" s="11"/>
      <c r="E219" s="11"/>
      <c r="F219" s="11"/>
      <c r="G219" s="11"/>
      <c r="H219" s="11"/>
    </row>
    <row r="221" spans="1:3" ht="12.75">
      <c r="A221" s="1" t="s">
        <v>133</v>
      </c>
      <c r="B221" s="1"/>
      <c r="C221" s="1"/>
    </row>
    <row r="222" spans="2:3" ht="12.75">
      <c r="B222" s="1"/>
      <c r="C222" s="1"/>
    </row>
    <row r="223" spans="1:11" ht="12.75">
      <c r="A223" s="1"/>
      <c r="B223" s="5" t="s">
        <v>517</v>
      </c>
      <c r="C223" s="5" t="s">
        <v>519</v>
      </c>
      <c r="D223" s="5" t="s">
        <v>521</v>
      </c>
      <c r="E223" s="5" t="s">
        <v>517</v>
      </c>
      <c r="F223" s="5" t="s">
        <v>523</v>
      </c>
      <c r="G223" s="7"/>
      <c r="H223" s="7"/>
      <c r="I223" s="7"/>
      <c r="J223" s="5" t="s">
        <v>1</v>
      </c>
      <c r="K223" s="5"/>
    </row>
    <row r="224" spans="1:11" ht="12.75">
      <c r="A224" s="1" t="s">
        <v>0</v>
      </c>
      <c r="B224" s="4" t="s">
        <v>518</v>
      </c>
      <c r="C224" s="4" t="s">
        <v>520</v>
      </c>
      <c r="D224" s="4" t="s">
        <v>522</v>
      </c>
      <c r="E224" s="4" t="s">
        <v>518</v>
      </c>
      <c r="F224" s="4" t="s">
        <v>524</v>
      </c>
      <c r="G224" s="4" t="s">
        <v>60</v>
      </c>
      <c r="H224" s="4" t="s">
        <v>61</v>
      </c>
      <c r="I224" s="4" t="s">
        <v>62</v>
      </c>
      <c r="J224" s="4" t="s">
        <v>63</v>
      </c>
      <c r="K224" s="4" t="s">
        <v>2</v>
      </c>
    </row>
    <row r="225" spans="1:11" ht="12.75">
      <c r="A225" s="1"/>
      <c r="B225" s="6" t="s">
        <v>439</v>
      </c>
      <c r="C225" s="6" t="s">
        <v>434</v>
      </c>
      <c r="D225" s="6" t="s">
        <v>436</v>
      </c>
      <c r="E225" s="6" t="s">
        <v>437</v>
      </c>
      <c r="F225" s="6" t="s">
        <v>435</v>
      </c>
      <c r="G225" s="6"/>
      <c r="H225" s="6"/>
      <c r="I225" s="6"/>
      <c r="J225" s="6"/>
      <c r="K225" s="6"/>
    </row>
    <row r="226" spans="1:11" ht="12.75">
      <c r="A226" s="1" t="s">
        <v>34</v>
      </c>
      <c r="B226" s="11">
        <v>15889</v>
      </c>
      <c r="C226" s="11">
        <v>6098</v>
      </c>
      <c r="D226" s="11">
        <v>655</v>
      </c>
      <c r="E226" s="11">
        <v>590</v>
      </c>
      <c r="F226" s="11">
        <v>1431</v>
      </c>
      <c r="G226" s="11">
        <v>6189</v>
      </c>
      <c r="H226" s="11">
        <v>0</v>
      </c>
      <c r="I226" s="11">
        <v>46</v>
      </c>
      <c r="J226" s="11">
        <f>SUM(G226:I226)</f>
        <v>6235</v>
      </c>
      <c r="K226" s="13">
        <f>SUM(B226:F226)+J226</f>
        <v>30898</v>
      </c>
    </row>
    <row r="227" spans="1:8" ht="12.75">
      <c r="A227" s="1"/>
      <c r="B227" s="11"/>
      <c r="C227" s="11"/>
      <c r="D227" s="11"/>
      <c r="E227" s="11"/>
      <c r="F227" s="11"/>
      <c r="G227" s="11"/>
      <c r="H227" s="11"/>
    </row>
    <row r="228" spans="1:8" ht="12.75">
      <c r="A228" s="3" t="s">
        <v>3</v>
      </c>
      <c r="B228" s="12">
        <f>+B226+E228</f>
        <v>15889</v>
      </c>
      <c r="C228" s="12">
        <f>+C226</f>
        <v>6098</v>
      </c>
      <c r="D228" s="12">
        <f>+D226</f>
        <v>655</v>
      </c>
      <c r="E228" s="11"/>
      <c r="F228" s="12">
        <f>+F226</f>
        <v>1431</v>
      </c>
      <c r="G228" s="11"/>
      <c r="H228" s="11"/>
    </row>
    <row r="230" spans="1:6" ht="12.75">
      <c r="A230" s="1" t="s">
        <v>134</v>
      </c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1:9" ht="12.75">
      <c r="A232" s="1"/>
      <c r="B232" s="5" t="s">
        <v>525</v>
      </c>
      <c r="C232" s="5" t="s">
        <v>525</v>
      </c>
      <c r="D232" s="5" t="s">
        <v>525</v>
      </c>
      <c r="E232" s="7"/>
      <c r="F232" s="7"/>
      <c r="G232" s="7"/>
      <c r="H232" s="5" t="s">
        <v>1</v>
      </c>
      <c r="I232" s="5"/>
    </row>
    <row r="233" spans="1:9" ht="12.75">
      <c r="A233" s="1" t="s">
        <v>0</v>
      </c>
      <c r="B233" s="4" t="s">
        <v>526</v>
      </c>
      <c r="C233" s="4" t="s">
        <v>526</v>
      </c>
      <c r="D233" s="4" t="s">
        <v>526</v>
      </c>
      <c r="E233" s="4" t="s">
        <v>60</v>
      </c>
      <c r="F233" s="4" t="s">
        <v>61</v>
      </c>
      <c r="G233" s="4" t="s">
        <v>62</v>
      </c>
      <c r="H233" s="4" t="s">
        <v>63</v>
      </c>
      <c r="I233" s="4" t="s">
        <v>2</v>
      </c>
    </row>
    <row r="234" spans="1:9" ht="12.75">
      <c r="A234" s="1"/>
      <c r="B234" s="6" t="s">
        <v>439</v>
      </c>
      <c r="C234" s="6" t="s">
        <v>437</v>
      </c>
      <c r="D234" s="6" t="s">
        <v>435</v>
      </c>
      <c r="E234" s="6"/>
      <c r="F234" s="6"/>
      <c r="G234" s="6"/>
      <c r="H234" s="6"/>
      <c r="I234" s="6"/>
    </row>
    <row r="235" spans="1:9" ht="12.75">
      <c r="A235" s="1" t="s">
        <v>34</v>
      </c>
      <c r="B235" s="11">
        <v>25094</v>
      </c>
      <c r="C235" s="11">
        <v>1380</v>
      </c>
      <c r="D235" s="11">
        <v>1445</v>
      </c>
      <c r="E235" s="11">
        <v>14155</v>
      </c>
      <c r="F235" s="11">
        <v>0</v>
      </c>
      <c r="G235" s="11">
        <v>63</v>
      </c>
      <c r="H235" s="11">
        <f>SUM(E235:G235)</f>
        <v>14218</v>
      </c>
      <c r="I235" s="13">
        <f>SUM(B235:D235)+H235</f>
        <v>42137</v>
      </c>
    </row>
    <row r="236" spans="1:11" ht="12.75">
      <c r="A236" s="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0" ht="12.75">
      <c r="A237" s="3" t="s">
        <v>3</v>
      </c>
      <c r="B237" s="12">
        <f>+B235+C235+D235</f>
        <v>27919</v>
      </c>
      <c r="C237" s="11"/>
      <c r="D237" s="11"/>
      <c r="E237" s="11"/>
      <c r="F237" s="11"/>
      <c r="G237" s="11"/>
      <c r="H237" s="11"/>
      <c r="I237" s="11"/>
      <c r="J237" s="11"/>
    </row>
    <row r="239" spans="1:2" ht="12.75">
      <c r="A239" s="1" t="s">
        <v>135</v>
      </c>
      <c r="B239" s="1"/>
    </row>
    <row r="240" ht="12.75">
      <c r="B240" s="1"/>
    </row>
    <row r="241" spans="1:8" ht="12.75">
      <c r="A241" s="1"/>
      <c r="B241" s="5" t="s">
        <v>52</v>
      </c>
      <c r="C241" s="5" t="s">
        <v>52</v>
      </c>
      <c r="D241" s="7"/>
      <c r="E241" s="7"/>
      <c r="F241" s="7"/>
      <c r="G241" s="5" t="s">
        <v>1</v>
      </c>
      <c r="H241" s="5"/>
    </row>
    <row r="242" spans="1:8" ht="12.75">
      <c r="A242" s="1" t="s">
        <v>0</v>
      </c>
      <c r="B242" s="4" t="s">
        <v>527</v>
      </c>
      <c r="C242" s="4" t="s">
        <v>527</v>
      </c>
      <c r="D242" s="4" t="s">
        <v>60</v>
      </c>
      <c r="E242" s="4" t="s">
        <v>61</v>
      </c>
      <c r="F242" s="4" t="s">
        <v>62</v>
      </c>
      <c r="G242" s="4" t="s">
        <v>63</v>
      </c>
      <c r="H242" s="4" t="s">
        <v>2</v>
      </c>
    </row>
    <row r="243" spans="1:8" ht="12.75">
      <c r="A243" s="1"/>
      <c r="B243" s="6" t="s">
        <v>439</v>
      </c>
      <c r="C243" s="6" t="s">
        <v>436</v>
      </c>
      <c r="D243" s="6"/>
      <c r="E243" s="6"/>
      <c r="F243" s="6"/>
      <c r="G243" s="6"/>
      <c r="H243" s="6"/>
    </row>
    <row r="244" spans="1:8" ht="12.75">
      <c r="A244" s="1" t="s">
        <v>34</v>
      </c>
      <c r="B244" s="11">
        <v>21259</v>
      </c>
      <c r="C244" s="11">
        <v>2898</v>
      </c>
      <c r="D244" s="11">
        <v>10094</v>
      </c>
      <c r="E244" s="11">
        <v>0</v>
      </c>
      <c r="F244" s="11">
        <v>91</v>
      </c>
      <c r="G244" s="11">
        <f>SUM(D244:F244)</f>
        <v>10185</v>
      </c>
      <c r="H244" s="13">
        <f>SUM(B244:C244)+G244</f>
        <v>34342</v>
      </c>
    </row>
    <row r="245" spans="1:7" ht="12.75">
      <c r="A245" s="1"/>
      <c r="B245" s="11"/>
      <c r="C245" s="11"/>
      <c r="D245" s="11"/>
      <c r="E245" s="11"/>
      <c r="F245" s="11"/>
      <c r="G245" s="11"/>
    </row>
    <row r="246" spans="1:7" ht="12.75">
      <c r="A246" s="3" t="s">
        <v>3</v>
      </c>
      <c r="B246" s="12">
        <f>+B244+C244</f>
        <v>24157</v>
      </c>
      <c r="C246" s="11"/>
      <c r="D246" s="11"/>
      <c r="E246" s="11"/>
      <c r="F246" s="11"/>
      <c r="G246" s="11"/>
    </row>
    <row r="248" spans="1:4" ht="12.75">
      <c r="A248" s="1" t="s">
        <v>136</v>
      </c>
      <c r="B248" s="1"/>
      <c r="C248" s="1"/>
      <c r="D248" s="1"/>
    </row>
    <row r="249" spans="2:4" ht="12.75">
      <c r="B249" s="1"/>
      <c r="C249" s="1"/>
      <c r="D249" s="1"/>
    </row>
    <row r="250" spans="1:8" ht="12.75">
      <c r="A250" s="1"/>
      <c r="B250" s="5" t="s">
        <v>137</v>
      </c>
      <c r="C250" s="5" t="s">
        <v>137</v>
      </c>
      <c r="D250" s="7"/>
      <c r="E250" s="7"/>
      <c r="F250" s="7"/>
      <c r="G250" s="5" t="s">
        <v>1</v>
      </c>
      <c r="H250" s="5"/>
    </row>
    <row r="251" spans="1:8" ht="12.75">
      <c r="A251" s="1" t="s">
        <v>0</v>
      </c>
      <c r="B251" s="4" t="s">
        <v>138</v>
      </c>
      <c r="C251" s="4" t="s">
        <v>138</v>
      </c>
      <c r="D251" s="4" t="s">
        <v>60</v>
      </c>
      <c r="E251" s="4" t="s">
        <v>61</v>
      </c>
      <c r="F251" s="4" t="s">
        <v>62</v>
      </c>
      <c r="G251" s="4" t="s">
        <v>63</v>
      </c>
      <c r="H251" s="4" t="s">
        <v>2</v>
      </c>
    </row>
    <row r="252" spans="1:8" ht="12.75">
      <c r="A252" s="1"/>
      <c r="B252" s="6" t="s">
        <v>439</v>
      </c>
      <c r="C252" s="6" t="s">
        <v>437</v>
      </c>
      <c r="D252" s="6"/>
      <c r="E252" s="6"/>
      <c r="F252" s="6"/>
      <c r="G252" s="6"/>
      <c r="H252" s="6"/>
    </row>
    <row r="253" spans="1:8" ht="12.75">
      <c r="A253" s="1" t="s">
        <v>34</v>
      </c>
      <c r="B253" s="11">
        <v>24705</v>
      </c>
      <c r="C253" s="11">
        <v>2103</v>
      </c>
      <c r="D253" s="11">
        <v>12556</v>
      </c>
      <c r="E253" s="11">
        <v>0</v>
      </c>
      <c r="F253" s="11">
        <v>98</v>
      </c>
      <c r="G253" s="11">
        <f>SUM(D253:F253)</f>
        <v>12654</v>
      </c>
      <c r="H253" s="13">
        <f>SUM(B253:C253)+G253</f>
        <v>39462</v>
      </c>
    </row>
    <row r="254" spans="1:9" ht="12.75">
      <c r="A254" s="1"/>
      <c r="B254" s="11"/>
      <c r="C254" s="11"/>
      <c r="D254" s="11"/>
      <c r="E254" s="11"/>
      <c r="F254" s="11"/>
      <c r="G254" s="11"/>
      <c r="H254" s="11"/>
      <c r="I254" s="11"/>
    </row>
    <row r="255" spans="1:8" ht="12.75">
      <c r="A255" s="3" t="s">
        <v>3</v>
      </c>
      <c r="B255" s="12">
        <f>+B253+C253</f>
        <v>26808</v>
      </c>
      <c r="C255" s="11"/>
      <c r="D255" s="11"/>
      <c r="E255" s="11"/>
      <c r="F255" s="11"/>
      <c r="G255" s="11"/>
      <c r="H255" s="11"/>
    </row>
    <row r="257" spans="1:3" ht="12.75">
      <c r="A257" s="1" t="s">
        <v>139</v>
      </c>
      <c r="B257" s="1"/>
      <c r="C257" s="1"/>
    </row>
    <row r="258" spans="2:3" ht="12.75">
      <c r="B258" s="1"/>
      <c r="C258" s="1"/>
    </row>
    <row r="259" spans="1:8" ht="12.75">
      <c r="A259" s="1"/>
      <c r="B259" s="5" t="s">
        <v>140</v>
      </c>
      <c r="C259" s="5" t="s">
        <v>140</v>
      </c>
      <c r="D259" s="7"/>
      <c r="E259" s="7"/>
      <c r="F259" s="7"/>
      <c r="G259" s="5" t="s">
        <v>1</v>
      </c>
      <c r="H259" s="5"/>
    </row>
    <row r="260" spans="1:8" ht="12.75">
      <c r="A260" s="1" t="s">
        <v>0</v>
      </c>
      <c r="B260" s="4" t="s">
        <v>141</v>
      </c>
      <c r="C260" s="4" t="s">
        <v>141</v>
      </c>
      <c r="D260" s="4" t="s">
        <v>60</v>
      </c>
      <c r="E260" s="4" t="s">
        <v>61</v>
      </c>
      <c r="F260" s="4" t="s">
        <v>62</v>
      </c>
      <c r="G260" s="4" t="s">
        <v>63</v>
      </c>
      <c r="H260" s="4" t="s">
        <v>2</v>
      </c>
    </row>
    <row r="261" spans="1:8" ht="12.75">
      <c r="A261" s="1"/>
      <c r="B261" s="6" t="s">
        <v>439</v>
      </c>
      <c r="C261" s="6" t="s">
        <v>437</v>
      </c>
      <c r="D261" s="6"/>
      <c r="E261" s="6"/>
      <c r="F261" s="6"/>
      <c r="G261" s="6"/>
      <c r="H261" s="6"/>
    </row>
    <row r="262" spans="1:8" ht="12.75">
      <c r="A262" s="1" t="s">
        <v>34</v>
      </c>
      <c r="B262" s="11">
        <v>36004</v>
      </c>
      <c r="C262" s="11">
        <v>492</v>
      </c>
      <c r="D262" s="11">
        <v>6351</v>
      </c>
      <c r="E262" s="11">
        <v>0</v>
      </c>
      <c r="F262" s="11">
        <v>10</v>
      </c>
      <c r="G262" s="11">
        <f>SUM(D262:F262)</f>
        <v>6361</v>
      </c>
      <c r="H262" s="13">
        <f>SUM(B262:C262)+G262</f>
        <v>42857</v>
      </c>
    </row>
    <row r="263" spans="1:8" ht="12.75">
      <c r="A263" s="1"/>
      <c r="B263" s="11"/>
      <c r="C263" s="11"/>
      <c r="D263" s="11"/>
      <c r="E263" s="11"/>
      <c r="F263" s="11"/>
      <c r="G263" s="11"/>
      <c r="H263" s="11"/>
    </row>
    <row r="264" spans="1:8" ht="12.75">
      <c r="A264" s="3" t="s">
        <v>3</v>
      </c>
      <c r="B264" s="12">
        <f>+B262+C262</f>
        <v>36496</v>
      </c>
      <c r="C264" s="11"/>
      <c r="D264" s="11"/>
      <c r="E264" s="11"/>
      <c r="F264" s="11"/>
      <c r="G264" s="11"/>
      <c r="H264" s="11"/>
    </row>
    <row r="266" spans="1:5" ht="12.75">
      <c r="A266" s="1" t="s">
        <v>142</v>
      </c>
      <c r="B266" s="1"/>
      <c r="C266" s="1"/>
      <c r="D266" s="1"/>
      <c r="E266" s="1"/>
    </row>
    <row r="267" spans="2:5" ht="12.75">
      <c r="B267" s="1"/>
      <c r="C267" s="1"/>
      <c r="D267" s="1"/>
      <c r="E267" s="1"/>
    </row>
    <row r="268" spans="1:9" ht="12.75">
      <c r="A268" s="1"/>
      <c r="B268" s="5" t="s">
        <v>143</v>
      </c>
      <c r="C268" s="5" t="s">
        <v>144</v>
      </c>
      <c r="D268" s="5" t="s">
        <v>144</v>
      </c>
      <c r="E268" s="7"/>
      <c r="F268" s="7"/>
      <c r="G268" s="7"/>
      <c r="H268" s="5" t="s">
        <v>1</v>
      </c>
      <c r="I268" s="5"/>
    </row>
    <row r="269" spans="1:9" ht="12.75">
      <c r="A269" s="1" t="s">
        <v>0</v>
      </c>
      <c r="B269" s="4" t="s">
        <v>145</v>
      </c>
      <c r="C269" s="4" t="s">
        <v>146</v>
      </c>
      <c r="D269" s="4" t="s">
        <v>146</v>
      </c>
      <c r="E269" s="4" t="s">
        <v>60</v>
      </c>
      <c r="F269" s="4" t="s">
        <v>61</v>
      </c>
      <c r="G269" s="4" t="s">
        <v>62</v>
      </c>
      <c r="H269" s="4" t="s">
        <v>63</v>
      </c>
      <c r="I269" s="4" t="s">
        <v>2</v>
      </c>
    </row>
    <row r="270" spans="1:9" ht="12.75">
      <c r="A270" s="1"/>
      <c r="B270" s="6" t="s">
        <v>439</v>
      </c>
      <c r="C270" s="6" t="s">
        <v>434</v>
      </c>
      <c r="D270" s="6" t="s">
        <v>436</v>
      </c>
      <c r="E270" s="6"/>
      <c r="F270" s="6"/>
      <c r="G270" s="6"/>
      <c r="H270" s="6"/>
      <c r="I270" s="6"/>
    </row>
    <row r="271" spans="1:9" ht="12.75">
      <c r="A271" s="1" t="s">
        <v>34</v>
      </c>
      <c r="B271" s="11">
        <v>19619</v>
      </c>
      <c r="C271" s="11">
        <v>7959</v>
      </c>
      <c r="D271" s="11">
        <v>1118</v>
      </c>
      <c r="E271" s="11">
        <v>4219</v>
      </c>
      <c r="F271" s="11">
        <v>0</v>
      </c>
      <c r="G271" s="11">
        <v>8</v>
      </c>
      <c r="H271" s="11">
        <f>SUM(E271:G271)</f>
        <v>4227</v>
      </c>
      <c r="I271" s="13">
        <f>SUM(B271:D271)+H271</f>
        <v>32923</v>
      </c>
    </row>
    <row r="272" spans="1:10" ht="12.75">
      <c r="A272" s="1"/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1:10" ht="12.75">
      <c r="A273" s="3" t="s">
        <v>3</v>
      </c>
      <c r="B273" s="12">
        <f>+B271</f>
        <v>19619</v>
      </c>
      <c r="C273" s="12">
        <f>+C271+D271</f>
        <v>9077</v>
      </c>
      <c r="D273" s="11"/>
      <c r="E273" s="11"/>
      <c r="F273" s="11"/>
      <c r="G273" s="11"/>
      <c r="H273" s="11"/>
      <c r="I273" s="11"/>
      <c r="J273" s="11"/>
    </row>
    <row r="275" spans="1:3" ht="12.75">
      <c r="A275" s="1" t="s">
        <v>147</v>
      </c>
      <c r="B275" s="1"/>
      <c r="C275" s="1"/>
    </row>
    <row r="276" spans="2:3" ht="12.75">
      <c r="B276" s="1"/>
      <c r="C276" s="1"/>
    </row>
    <row r="277" spans="1:8" ht="12.75">
      <c r="A277" s="1"/>
      <c r="B277" s="5" t="s">
        <v>148</v>
      </c>
      <c r="C277" s="5" t="s">
        <v>148</v>
      </c>
      <c r="D277" s="7"/>
      <c r="E277" s="7"/>
      <c r="F277" s="7"/>
      <c r="G277" s="5" t="s">
        <v>1</v>
      </c>
      <c r="H277" s="5"/>
    </row>
    <row r="278" spans="1:8" ht="12.75">
      <c r="A278" s="1" t="s">
        <v>0</v>
      </c>
      <c r="B278" s="4" t="s">
        <v>149</v>
      </c>
      <c r="C278" s="4" t="s">
        <v>149</v>
      </c>
      <c r="D278" s="4" t="s">
        <v>60</v>
      </c>
      <c r="E278" s="4" t="s">
        <v>61</v>
      </c>
      <c r="F278" s="4" t="s">
        <v>62</v>
      </c>
      <c r="G278" s="4" t="s">
        <v>63</v>
      </c>
      <c r="H278" s="4" t="s">
        <v>2</v>
      </c>
    </row>
    <row r="279" spans="1:8" ht="12.75">
      <c r="A279" s="1"/>
      <c r="B279" s="6" t="s">
        <v>439</v>
      </c>
      <c r="C279" s="6" t="s">
        <v>437</v>
      </c>
      <c r="D279" s="6"/>
      <c r="E279" s="6"/>
      <c r="F279" s="6"/>
      <c r="G279" s="6"/>
      <c r="H279" s="6"/>
    </row>
    <row r="280" spans="1:8" ht="12.75">
      <c r="A280" s="1" t="s">
        <v>34</v>
      </c>
      <c r="B280" s="11">
        <v>22247</v>
      </c>
      <c r="C280" s="11">
        <v>387</v>
      </c>
      <c r="D280" s="11">
        <v>9306</v>
      </c>
      <c r="E280" s="11">
        <v>0</v>
      </c>
      <c r="F280" s="11">
        <v>19</v>
      </c>
      <c r="G280" s="11">
        <f>SUM(D280:F280)</f>
        <v>9325</v>
      </c>
      <c r="H280" s="13">
        <f>SUM(B280:C280)+G280</f>
        <v>31959</v>
      </c>
    </row>
    <row r="281" spans="1:8" ht="12.75">
      <c r="A281" s="1"/>
      <c r="B281" s="11"/>
      <c r="C281" s="11"/>
      <c r="D281" s="11"/>
      <c r="E281" s="11"/>
      <c r="F281" s="11"/>
      <c r="G281" s="11"/>
      <c r="H281" s="11"/>
    </row>
    <row r="282" spans="1:8" ht="12.75">
      <c r="A282" s="3" t="s">
        <v>3</v>
      </c>
      <c r="B282" s="12">
        <f>+B280+C280</f>
        <v>22634</v>
      </c>
      <c r="C282" s="11"/>
      <c r="D282" s="11"/>
      <c r="E282" s="11"/>
      <c r="F282" s="11"/>
      <c r="G282" s="11"/>
      <c r="H282" s="11"/>
    </row>
    <row r="284" spans="1:3" ht="12.75">
      <c r="A284" s="1" t="s">
        <v>150</v>
      </c>
      <c r="B284" s="1"/>
      <c r="C284" s="1"/>
    </row>
    <row r="285" spans="2:3" ht="12.75">
      <c r="B285" s="1"/>
      <c r="C285" s="1"/>
    </row>
    <row r="286" spans="1:7" ht="12.75">
      <c r="A286" s="1"/>
      <c r="B286" s="5" t="s">
        <v>151</v>
      </c>
      <c r="C286" s="7"/>
      <c r="D286" s="7"/>
      <c r="E286" s="7"/>
      <c r="F286" s="5" t="s">
        <v>1</v>
      </c>
      <c r="G286" s="5"/>
    </row>
    <row r="287" spans="1:7" ht="12.75">
      <c r="A287" s="1" t="s">
        <v>0</v>
      </c>
      <c r="B287" s="4" t="s">
        <v>152</v>
      </c>
      <c r="C287" s="4" t="s">
        <v>60</v>
      </c>
      <c r="D287" s="4" t="s">
        <v>61</v>
      </c>
      <c r="E287" s="4" t="s">
        <v>62</v>
      </c>
      <c r="F287" s="4" t="s">
        <v>63</v>
      </c>
      <c r="G287" s="4" t="s">
        <v>2</v>
      </c>
    </row>
    <row r="288" spans="1:7" ht="12.75">
      <c r="A288" s="1"/>
      <c r="B288" s="6" t="s">
        <v>439</v>
      </c>
      <c r="C288" s="6"/>
      <c r="D288" s="6"/>
      <c r="E288" s="6"/>
      <c r="F288" s="6"/>
      <c r="G288" s="6"/>
    </row>
    <row r="289" spans="1:7" ht="12.75">
      <c r="A289" s="1" t="s">
        <v>34</v>
      </c>
      <c r="B289" s="11">
        <v>34415</v>
      </c>
      <c r="C289" s="11">
        <v>6837</v>
      </c>
      <c r="D289" s="11">
        <v>0</v>
      </c>
      <c r="E289" s="11">
        <v>19</v>
      </c>
      <c r="F289" s="11">
        <f>SUM(C289:E289)</f>
        <v>6856</v>
      </c>
      <c r="G289" s="13">
        <f>SUM(B289:B289)+F289</f>
        <v>41271</v>
      </c>
    </row>
    <row r="290" spans="1:8" ht="12.75">
      <c r="A290" s="1"/>
      <c r="B290" s="11"/>
      <c r="C290" s="11"/>
      <c r="D290" s="11"/>
      <c r="E290" s="11"/>
      <c r="F290" s="11"/>
      <c r="G290" s="11"/>
      <c r="H290" s="11"/>
    </row>
    <row r="291" spans="1:8" ht="12.75">
      <c r="A291" s="3" t="s">
        <v>3</v>
      </c>
      <c r="B291" s="12">
        <f>+B289</f>
        <v>34415</v>
      </c>
      <c r="C291" s="11"/>
      <c r="D291" s="11"/>
      <c r="E291" s="11"/>
      <c r="F291" s="11"/>
      <c r="G291" s="11"/>
      <c r="H291" s="11"/>
    </row>
    <row r="293" spans="1:3" ht="12.75">
      <c r="A293" s="1" t="s">
        <v>153</v>
      </c>
      <c r="B293" s="1"/>
      <c r="C293" s="1"/>
    </row>
    <row r="294" spans="2:3" ht="12.75">
      <c r="B294" s="1"/>
      <c r="C294" s="1"/>
    </row>
    <row r="295" spans="1:9" ht="12.75">
      <c r="A295" s="1"/>
      <c r="B295" s="5" t="s">
        <v>154</v>
      </c>
      <c r="C295" s="5" t="s">
        <v>154</v>
      </c>
      <c r="D295" s="5" t="s">
        <v>529</v>
      </c>
      <c r="E295" s="7"/>
      <c r="F295" s="7"/>
      <c r="G295" s="7"/>
      <c r="H295" s="5" t="s">
        <v>1</v>
      </c>
      <c r="I295" s="5"/>
    </row>
    <row r="296" spans="1:9" ht="12.75">
      <c r="A296" s="1" t="s">
        <v>0</v>
      </c>
      <c r="B296" s="4" t="s">
        <v>155</v>
      </c>
      <c r="C296" s="4" t="s">
        <v>155</v>
      </c>
      <c r="D296" s="4" t="s">
        <v>530</v>
      </c>
      <c r="E296" s="4" t="s">
        <v>60</v>
      </c>
      <c r="F296" s="4" t="s">
        <v>61</v>
      </c>
      <c r="G296" s="4" t="s">
        <v>62</v>
      </c>
      <c r="H296" s="4" t="s">
        <v>63</v>
      </c>
      <c r="I296" s="4" t="s">
        <v>2</v>
      </c>
    </row>
    <row r="297" spans="1:9" ht="12.75">
      <c r="A297" s="1"/>
      <c r="B297" s="6" t="s">
        <v>439</v>
      </c>
      <c r="C297" s="6" t="s">
        <v>437</v>
      </c>
      <c r="D297" s="6" t="s">
        <v>528</v>
      </c>
      <c r="E297" s="6"/>
      <c r="F297" s="6"/>
      <c r="G297" s="6"/>
      <c r="H297" s="6"/>
      <c r="I297" s="6"/>
    </row>
    <row r="298" spans="1:9" ht="12.75">
      <c r="A298" s="1" t="s">
        <v>34</v>
      </c>
      <c r="B298" s="11">
        <v>33795</v>
      </c>
      <c r="C298" s="11">
        <v>769</v>
      </c>
      <c r="D298" s="11">
        <v>4093</v>
      </c>
      <c r="E298" s="11">
        <v>6538</v>
      </c>
      <c r="F298" s="11">
        <v>0</v>
      </c>
      <c r="G298" s="11">
        <v>18</v>
      </c>
      <c r="H298" s="11">
        <f>SUM(E298:G298)</f>
        <v>6556</v>
      </c>
      <c r="I298" s="13">
        <f>SUM(B298:D298)+H298</f>
        <v>45213</v>
      </c>
    </row>
    <row r="299" spans="1:8" ht="12.75">
      <c r="A299" s="1"/>
      <c r="B299" s="11"/>
      <c r="C299" s="11"/>
      <c r="D299" s="11"/>
      <c r="E299" s="11"/>
      <c r="F299" s="11"/>
      <c r="G299" s="11"/>
      <c r="H299" s="11"/>
    </row>
    <row r="300" spans="1:8" ht="12.75">
      <c r="A300" s="3" t="s">
        <v>3</v>
      </c>
      <c r="B300" s="12">
        <f>+B298+C298</f>
        <v>34564</v>
      </c>
      <c r="C300" s="11"/>
      <c r="D300" s="12">
        <f>+D298</f>
        <v>4093</v>
      </c>
      <c r="E300" s="11"/>
      <c r="F300" s="11"/>
      <c r="G300" s="11"/>
      <c r="H300" s="11"/>
    </row>
    <row r="302" spans="1:2" ht="12.75">
      <c r="A302" s="1" t="s">
        <v>156</v>
      </c>
      <c r="B302" s="1"/>
    </row>
    <row r="303" ht="12.75">
      <c r="B303" s="1"/>
    </row>
    <row r="304" spans="1:8" ht="12.75">
      <c r="A304" s="1"/>
      <c r="B304" s="5" t="s">
        <v>126</v>
      </c>
      <c r="C304" s="5" t="s">
        <v>126</v>
      </c>
      <c r="D304" s="7"/>
      <c r="E304" s="7"/>
      <c r="F304" s="7"/>
      <c r="G304" s="5" t="s">
        <v>1</v>
      </c>
      <c r="H304" s="5"/>
    </row>
    <row r="305" spans="1:8" ht="12.75">
      <c r="A305" s="1" t="s">
        <v>0</v>
      </c>
      <c r="B305" s="4" t="s">
        <v>157</v>
      </c>
      <c r="C305" s="4" t="s">
        <v>157</v>
      </c>
      <c r="D305" s="4" t="s">
        <v>60</v>
      </c>
      <c r="E305" s="4" t="s">
        <v>61</v>
      </c>
      <c r="F305" s="4" t="s">
        <v>62</v>
      </c>
      <c r="G305" s="4" t="s">
        <v>63</v>
      </c>
      <c r="H305" s="4" t="s">
        <v>2</v>
      </c>
    </row>
    <row r="306" spans="1:8" ht="12.75">
      <c r="A306" s="1"/>
      <c r="B306" s="6" t="s">
        <v>439</v>
      </c>
      <c r="C306" s="6" t="s">
        <v>437</v>
      </c>
      <c r="D306" s="6"/>
      <c r="E306" s="6"/>
      <c r="F306" s="6"/>
      <c r="G306" s="6"/>
      <c r="H306" s="6"/>
    </row>
    <row r="307" spans="1:8" ht="12.75">
      <c r="A307" s="1" t="s">
        <v>34</v>
      </c>
      <c r="B307" s="11">
        <v>17796</v>
      </c>
      <c r="C307" s="11">
        <v>1037</v>
      </c>
      <c r="D307" s="11">
        <v>6759</v>
      </c>
      <c r="E307" s="11">
        <v>0</v>
      </c>
      <c r="F307" s="11">
        <v>36</v>
      </c>
      <c r="G307" s="11">
        <f>SUM(D307:F307)</f>
        <v>6795</v>
      </c>
      <c r="H307" s="13">
        <f>SUM(B307:C307)+G307</f>
        <v>25628</v>
      </c>
    </row>
    <row r="308" spans="1:7" ht="12.75">
      <c r="A308" s="1"/>
      <c r="B308" s="11"/>
      <c r="C308" s="11"/>
      <c r="D308" s="11"/>
      <c r="E308" s="11"/>
      <c r="F308" s="11"/>
      <c r="G308" s="11"/>
    </row>
    <row r="309" spans="1:7" ht="12.75">
      <c r="A309" s="3" t="s">
        <v>3</v>
      </c>
      <c r="B309" s="12">
        <f>+B307+C307</f>
        <v>18833</v>
      </c>
      <c r="C309" s="11"/>
      <c r="D309" s="11"/>
      <c r="E309" s="11"/>
      <c r="F309" s="11"/>
      <c r="G309" s="11"/>
    </row>
    <row r="311" spans="1:2" ht="12.75">
      <c r="A311" s="1" t="s">
        <v>158</v>
      </c>
      <c r="B311" s="1"/>
    </row>
    <row r="312" ht="12.75">
      <c r="B312" s="1"/>
    </row>
    <row r="313" spans="1:8" ht="12.75">
      <c r="A313" s="1"/>
      <c r="B313" s="5" t="s">
        <v>159</v>
      </c>
      <c r="C313" s="5" t="s">
        <v>159</v>
      </c>
      <c r="D313" s="7"/>
      <c r="E313" s="7"/>
      <c r="F313" s="7"/>
      <c r="G313" s="5" t="s">
        <v>1</v>
      </c>
      <c r="H313" s="5"/>
    </row>
    <row r="314" spans="1:8" ht="12.75">
      <c r="A314" s="1" t="s">
        <v>0</v>
      </c>
      <c r="B314" s="4" t="s">
        <v>160</v>
      </c>
      <c r="C314" s="4" t="s">
        <v>160</v>
      </c>
      <c r="D314" s="4" t="s">
        <v>60</v>
      </c>
      <c r="E314" s="4" t="s">
        <v>61</v>
      </c>
      <c r="F314" s="4" t="s">
        <v>62</v>
      </c>
      <c r="G314" s="4" t="s">
        <v>63</v>
      </c>
      <c r="H314" s="4" t="s">
        <v>2</v>
      </c>
    </row>
    <row r="315" spans="1:8" ht="12.75">
      <c r="A315" s="1"/>
      <c r="B315" s="6" t="s">
        <v>439</v>
      </c>
      <c r="C315" s="6" t="s">
        <v>437</v>
      </c>
      <c r="D315" s="6"/>
      <c r="E315" s="6"/>
      <c r="F315" s="6"/>
      <c r="G315" s="6"/>
      <c r="H315" s="6"/>
    </row>
    <row r="316" spans="1:8" ht="12.75">
      <c r="A316" s="1" t="s">
        <v>34</v>
      </c>
      <c r="B316" s="11">
        <v>18366</v>
      </c>
      <c r="C316" s="11">
        <v>642</v>
      </c>
      <c r="D316" s="11">
        <v>5715</v>
      </c>
      <c r="E316" s="11">
        <v>0</v>
      </c>
      <c r="F316" s="11">
        <v>20</v>
      </c>
      <c r="G316" s="11">
        <f>SUM(D316:F316)</f>
        <v>5735</v>
      </c>
      <c r="H316" s="13">
        <f>SUM(B316:C316)+G316</f>
        <v>24743</v>
      </c>
    </row>
    <row r="317" spans="1:7" ht="12.75">
      <c r="A317" s="1"/>
      <c r="B317" s="11"/>
      <c r="C317" s="11"/>
      <c r="D317" s="11"/>
      <c r="E317" s="11"/>
      <c r="F317" s="11"/>
      <c r="G317" s="11"/>
    </row>
    <row r="318" spans="1:7" ht="12.75">
      <c r="A318" s="3" t="s">
        <v>3</v>
      </c>
      <c r="B318" s="12">
        <f>+B316+C316</f>
        <v>19008</v>
      </c>
      <c r="C318" s="11"/>
      <c r="D318" s="11"/>
      <c r="E318" s="11"/>
      <c r="F318" s="11"/>
      <c r="G318" s="11"/>
    </row>
    <row r="320" spans="1:3" ht="12.75">
      <c r="A320" s="1" t="s">
        <v>161</v>
      </c>
      <c r="B320" s="1"/>
      <c r="C320" s="1"/>
    </row>
    <row r="321" spans="2:3" ht="12.75">
      <c r="B321" s="1"/>
      <c r="C321" s="1"/>
    </row>
    <row r="322" spans="1:9" ht="12.75">
      <c r="A322" s="1"/>
      <c r="B322" s="5" t="s">
        <v>531</v>
      </c>
      <c r="C322" s="5" t="s">
        <v>533</v>
      </c>
      <c r="D322" s="5" t="s">
        <v>531</v>
      </c>
      <c r="E322" s="7"/>
      <c r="F322" s="7"/>
      <c r="G322" s="7"/>
      <c r="H322" s="5" t="s">
        <v>1</v>
      </c>
      <c r="I322" s="5"/>
    </row>
    <row r="323" spans="1:9" ht="12.75">
      <c r="A323" s="1" t="s">
        <v>0</v>
      </c>
      <c r="B323" s="4" t="s">
        <v>532</v>
      </c>
      <c r="C323" s="4" t="s">
        <v>534</v>
      </c>
      <c r="D323" s="4" t="s">
        <v>532</v>
      </c>
      <c r="E323" s="4" t="s">
        <v>60</v>
      </c>
      <c r="F323" s="4" t="s">
        <v>61</v>
      </c>
      <c r="G323" s="4" t="s">
        <v>62</v>
      </c>
      <c r="H323" s="4" t="s">
        <v>63</v>
      </c>
      <c r="I323" s="4" t="s">
        <v>2</v>
      </c>
    </row>
    <row r="324" spans="1:9" ht="12.75">
      <c r="A324" s="1"/>
      <c r="B324" s="6" t="s">
        <v>439</v>
      </c>
      <c r="C324" s="6" t="s">
        <v>434</v>
      </c>
      <c r="D324" s="6" t="s">
        <v>437</v>
      </c>
      <c r="E324" s="6"/>
      <c r="F324" s="6"/>
      <c r="G324" s="6"/>
      <c r="H324" s="6"/>
      <c r="I324" s="6"/>
    </row>
    <row r="325" spans="1:9" ht="12.75">
      <c r="A325" s="1" t="s">
        <v>34</v>
      </c>
      <c r="B325" s="11">
        <v>24724</v>
      </c>
      <c r="C325" s="11">
        <v>4993</v>
      </c>
      <c r="D325" s="11">
        <v>1607</v>
      </c>
      <c r="E325" s="11">
        <v>5153</v>
      </c>
      <c r="F325" s="11">
        <v>0</v>
      </c>
      <c r="G325" s="11">
        <v>31</v>
      </c>
      <c r="H325" s="11">
        <f>SUM(E325:G325)</f>
        <v>5184</v>
      </c>
      <c r="I325" s="13">
        <f>SUM(B325:D325)+H325</f>
        <v>36508</v>
      </c>
    </row>
    <row r="326" spans="1:8" ht="12.75">
      <c r="A326" s="1"/>
      <c r="B326" s="11"/>
      <c r="C326" s="11"/>
      <c r="D326" s="11"/>
      <c r="E326" s="11"/>
      <c r="F326" s="11"/>
      <c r="G326" s="11"/>
      <c r="H326" s="11"/>
    </row>
    <row r="327" spans="1:8" ht="12.75">
      <c r="A327" s="3" t="s">
        <v>3</v>
      </c>
      <c r="B327" s="12">
        <f>+B325+D325</f>
        <v>26331</v>
      </c>
      <c r="C327" s="12">
        <f>+C325</f>
        <v>4993</v>
      </c>
      <c r="D327" s="11"/>
      <c r="E327" s="11"/>
      <c r="F327" s="11"/>
      <c r="G327" s="11"/>
      <c r="H327" s="11"/>
    </row>
    <row r="329" spans="1:2" ht="12.75">
      <c r="A329" s="1" t="s">
        <v>162</v>
      </c>
      <c r="B329" s="1"/>
    </row>
    <row r="330" ht="12.75">
      <c r="B330" s="1"/>
    </row>
    <row r="331" spans="1:9" ht="12.75">
      <c r="A331" s="1"/>
      <c r="B331" s="5" t="s">
        <v>163</v>
      </c>
      <c r="C331" s="5" t="s">
        <v>535</v>
      </c>
      <c r="D331" s="5" t="s">
        <v>163</v>
      </c>
      <c r="E331" s="7"/>
      <c r="F331" s="7"/>
      <c r="G331" s="7"/>
      <c r="H331" s="5" t="s">
        <v>1</v>
      </c>
      <c r="I331" s="5"/>
    </row>
    <row r="332" spans="1:9" ht="12.75">
      <c r="A332" s="1" t="s">
        <v>0</v>
      </c>
      <c r="B332" s="4" t="s">
        <v>164</v>
      </c>
      <c r="C332" s="4" t="s">
        <v>441</v>
      </c>
      <c r="D332" s="4" t="s">
        <v>164</v>
      </c>
      <c r="E332" s="4" t="s">
        <v>60</v>
      </c>
      <c r="F332" s="4" t="s">
        <v>61</v>
      </c>
      <c r="G332" s="4" t="s">
        <v>62</v>
      </c>
      <c r="H332" s="4" t="s">
        <v>63</v>
      </c>
      <c r="I332" s="4" t="s">
        <v>2</v>
      </c>
    </row>
    <row r="333" spans="1:9" ht="12.75">
      <c r="A333" s="1"/>
      <c r="B333" s="6" t="s">
        <v>439</v>
      </c>
      <c r="C333" s="6" t="s">
        <v>434</v>
      </c>
      <c r="D333" s="6" t="s">
        <v>437</v>
      </c>
      <c r="E333" s="6"/>
      <c r="F333" s="6"/>
      <c r="G333" s="6"/>
      <c r="H333" s="6"/>
      <c r="I333" s="6"/>
    </row>
    <row r="334" spans="1:9" ht="12.75">
      <c r="A334" s="1" t="s">
        <v>34</v>
      </c>
      <c r="B334" s="11">
        <v>23029</v>
      </c>
      <c r="C334" s="11">
        <v>3384</v>
      </c>
      <c r="D334" s="11">
        <v>1314</v>
      </c>
      <c r="E334" s="11">
        <v>4136</v>
      </c>
      <c r="F334" s="11">
        <v>0</v>
      </c>
      <c r="G334" s="11">
        <v>21</v>
      </c>
      <c r="H334" s="11">
        <f>SUM(E334:G334)</f>
        <v>4157</v>
      </c>
      <c r="I334" s="13">
        <f>SUM(B334:D334)+H334</f>
        <v>31884</v>
      </c>
    </row>
    <row r="335" spans="1:7" ht="12.75">
      <c r="A335" s="1"/>
      <c r="B335" s="11"/>
      <c r="C335" s="11"/>
      <c r="D335" s="11"/>
      <c r="E335" s="11"/>
      <c r="F335" s="11"/>
      <c r="G335" s="11"/>
    </row>
    <row r="336" spans="1:7" ht="12.75">
      <c r="A336" s="3" t="s">
        <v>3</v>
      </c>
      <c r="B336" s="12">
        <f>+B334+D334</f>
        <v>24343</v>
      </c>
      <c r="C336" s="12">
        <f>+C334</f>
        <v>3384</v>
      </c>
      <c r="D336" s="11"/>
      <c r="E336" s="11"/>
      <c r="F336" s="11"/>
      <c r="G336" s="11"/>
    </row>
    <row r="338" spans="1:5" ht="12.75">
      <c r="A338" s="1" t="s">
        <v>165</v>
      </c>
      <c r="B338" s="1"/>
      <c r="C338" s="1"/>
      <c r="D338" s="1"/>
      <c r="E338" s="1"/>
    </row>
    <row r="339" spans="2:5" ht="12.75">
      <c r="B339" s="1"/>
      <c r="C339" s="1"/>
      <c r="D339" s="1"/>
      <c r="E339" s="1"/>
    </row>
    <row r="340" spans="1:8" ht="12.75">
      <c r="A340" s="1"/>
      <c r="B340" s="5" t="s">
        <v>126</v>
      </c>
      <c r="C340" s="5" t="s">
        <v>126</v>
      </c>
      <c r="D340" s="7"/>
      <c r="E340" s="7"/>
      <c r="F340" s="7"/>
      <c r="G340" s="5" t="s">
        <v>1</v>
      </c>
      <c r="H340" s="5"/>
    </row>
    <row r="341" spans="1:8" ht="12.75">
      <c r="A341" s="1" t="s">
        <v>0</v>
      </c>
      <c r="B341" s="4" t="s">
        <v>330</v>
      </c>
      <c r="C341" s="4" t="s">
        <v>330</v>
      </c>
      <c r="D341" s="4" t="s">
        <v>60</v>
      </c>
      <c r="E341" s="4" t="s">
        <v>61</v>
      </c>
      <c r="F341" s="4" t="s">
        <v>62</v>
      </c>
      <c r="G341" s="4" t="s">
        <v>63</v>
      </c>
      <c r="H341" s="4" t="s">
        <v>2</v>
      </c>
    </row>
    <row r="342" spans="1:8" ht="12.75">
      <c r="A342" s="1"/>
      <c r="B342" s="6" t="s">
        <v>439</v>
      </c>
      <c r="C342" s="6" t="s">
        <v>437</v>
      </c>
      <c r="D342" s="6"/>
      <c r="E342" s="6"/>
      <c r="F342" s="6"/>
      <c r="G342" s="6"/>
      <c r="H342" s="6"/>
    </row>
    <row r="343" spans="1:8" ht="12.75">
      <c r="A343" s="1" t="s">
        <v>34</v>
      </c>
      <c r="B343" s="11">
        <v>18547</v>
      </c>
      <c r="C343" s="11">
        <v>1267</v>
      </c>
      <c r="D343" s="11">
        <v>6620</v>
      </c>
      <c r="E343" s="11">
        <v>0</v>
      </c>
      <c r="F343" s="11">
        <v>30</v>
      </c>
      <c r="G343" s="11">
        <f>SUM(D343:F343)</f>
        <v>6650</v>
      </c>
      <c r="H343" s="13">
        <f>SUM(B343:C343)+G343</f>
        <v>26464</v>
      </c>
    </row>
    <row r="344" spans="1:10" ht="12.75">
      <c r="A344" s="1"/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1:10" ht="12.75">
      <c r="A345" s="3" t="s">
        <v>3</v>
      </c>
      <c r="B345" s="12">
        <f>+B343+C343</f>
        <v>19814</v>
      </c>
      <c r="C345" s="11"/>
      <c r="D345" s="11"/>
      <c r="E345" s="11"/>
      <c r="F345" s="11"/>
      <c r="G345" s="11"/>
      <c r="H345" s="11"/>
      <c r="I345" s="11"/>
      <c r="J345" s="11"/>
    </row>
    <row r="347" spans="1:3" ht="12.75">
      <c r="A347" s="1" t="s">
        <v>166</v>
      </c>
      <c r="B347" s="1"/>
      <c r="C347" s="1"/>
    </row>
    <row r="348" spans="2:3" ht="12.75">
      <c r="B348" s="1"/>
      <c r="C348" s="1"/>
    </row>
    <row r="349" spans="1:8" ht="12.75">
      <c r="A349" s="1"/>
      <c r="B349" s="5" t="s">
        <v>536</v>
      </c>
      <c r="C349" s="5" t="s">
        <v>536</v>
      </c>
      <c r="D349" s="7"/>
      <c r="E349" s="7"/>
      <c r="F349" s="7"/>
      <c r="G349" s="5" t="s">
        <v>1</v>
      </c>
      <c r="H349" s="5"/>
    </row>
    <row r="350" spans="1:8" ht="12.75">
      <c r="A350" s="1" t="s">
        <v>0</v>
      </c>
      <c r="B350" s="4" t="s">
        <v>537</v>
      </c>
      <c r="C350" s="4" t="s">
        <v>537</v>
      </c>
      <c r="D350" s="4" t="s">
        <v>60</v>
      </c>
      <c r="E350" s="4" t="s">
        <v>61</v>
      </c>
      <c r="F350" s="4" t="s">
        <v>62</v>
      </c>
      <c r="G350" s="4" t="s">
        <v>63</v>
      </c>
      <c r="H350" s="4" t="s">
        <v>2</v>
      </c>
    </row>
    <row r="351" spans="1:8" ht="12.75">
      <c r="A351" s="1"/>
      <c r="B351" s="6" t="s">
        <v>439</v>
      </c>
      <c r="C351" s="6" t="s">
        <v>437</v>
      </c>
      <c r="D351" s="6"/>
      <c r="E351" s="6"/>
      <c r="F351" s="6"/>
      <c r="G351" s="6"/>
      <c r="H351" s="6"/>
    </row>
    <row r="352" spans="1:8" ht="12.75">
      <c r="A352" s="1" t="s">
        <v>34</v>
      </c>
      <c r="B352" s="11">
        <v>13958</v>
      </c>
      <c r="C352" s="11">
        <v>705</v>
      </c>
      <c r="D352" s="11">
        <v>5363</v>
      </c>
      <c r="E352" s="11">
        <v>0</v>
      </c>
      <c r="F352" s="11">
        <v>31</v>
      </c>
      <c r="G352" s="11">
        <f>SUM(D352:F352)</f>
        <v>5394</v>
      </c>
      <c r="H352" s="13">
        <f>SUM(B352:C352)+G352</f>
        <v>20057</v>
      </c>
    </row>
    <row r="353" spans="1:8" ht="12.75">
      <c r="A353" s="1"/>
      <c r="B353" s="11"/>
      <c r="C353" s="11"/>
      <c r="D353" s="11"/>
      <c r="E353" s="11"/>
      <c r="F353" s="11"/>
      <c r="G353" s="11"/>
      <c r="H353" s="11"/>
    </row>
    <row r="354" spans="1:8" ht="12.75">
      <c r="A354" s="3" t="s">
        <v>3</v>
      </c>
      <c r="B354" s="12">
        <f>+B352+C352</f>
        <v>14663</v>
      </c>
      <c r="C354" s="11"/>
      <c r="D354" s="11"/>
      <c r="E354" s="11"/>
      <c r="F354" s="11"/>
      <c r="G354" s="11"/>
      <c r="H354" s="11"/>
    </row>
    <row r="356" spans="1:5" ht="12.75">
      <c r="A356" s="1" t="s">
        <v>167</v>
      </c>
      <c r="B356" s="1"/>
      <c r="C356" s="1"/>
      <c r="D356" s="1"/>
      <c r="E356" s="1"/>
    </row>
    <row r="357" spans="2:5" ht="12.75">
      <c r="B357" s="1"/>
      <c r="C357" s="1"/>
      <c r="D357" s="1"/>
      <c r="E357" s="1"/>
    </row>
    <row r="358" spans="1:10" ht="12.75">
      <c r="A358" s="1"/>
      <c r="B358" s="5" t="s">
        <v>538</v>
      </c>
      <c r="C358" s="5" t="s">
        <v>539</v>
      </c>
      <c r="D358" s="5" t="s">
        <v>538</v>
      </c>
      <c r="E358" s="5" t="s">
        <v>538</v>
      </c>
      <c r="F358" s="7"/>
      <c r="G358" s="7"/>
      <c r="H358" s="7"/>
      <c r="I358" s="5" t="s">
        <v>1</v>
      </c>
      <c r="J358" s="5"/>
    </row>
    <row r="359" spans="1:10" ht="12.75">
      <c r="A359" s="1" t="s">
        <v>0</v>
      </c>
      <c r="B359" s="4" t="s">
        <v>450</v>
      </c>
      <c r="C359" s="4" t="s">
        <v>540</v>
      </c>
      <c r="D359" s="4" t="s">
        <v>450</v>
      </c>
      <c r="E359" s="4" t="s">
        <v>450</v>
      </c>
      <c r="F359" s="4" t="s">
        <v>60</v>
      </c>
      <c r="G359" s="4" t="s">
        <v>61</v>
      </c>
      <c r="H359" s="4" t="s">
        <v>62</v>
      </c>
      <c r="I359" s="4" t="s">
        <v>63</v>
      </c>
      <c r="J359" s="4" t="s">
        <v>2</v>
      </c>
    </row>
    <row r="360" spans="1:10" ht="12.75">
      <c r="A360" s="1"/>
      <c r="B360" s="6" t="s">
        <v>439</v>
      </c>
      <c r="C360" s="6" t="s">
        <v>434</v>
      </c>
      <c r="D360" s="6" t="s">
        <v>437</v>
      </c>
      <c r="E360" s="6" t="s">
        <v>435</v>
      </c>
      <c r="F360" s="6"/>
      <c r="G360" s="6"/>
      <c r="H360" s="6"/>
      <c r="I360" s="6"/>
      <c r="J360" s="6"/>
    </row>
    <row r="361" spans="1:10" ht="12.75">
      <c r="A361" s="1" t="s">
        <v>34</v>
      </c>
      <c r="B361" s="11">
        <v>12928</v>
      </c>
      <c r="C361" s="11">
        <v>6409</v>
      </c>
      <c r="D361" s="11">
        <v>386</v>
      </c>
      <c r="E361" s="11">
        <v>147</v>
      </c>
      <c r="F361" s="11">
        <v>3616</v>
      </c>
      <c r="G361" s="11">
        <v>0</v>
      </c>
      <c r="H361" s="11">
        <v>35</v>
      </c>
      <c r="I361" s="11">
        <f>SUM(F361:H361)</f>
        <v>3651</v>
      </c>
      <c r="J361" s="13">
        <f>SUM(B361:E361)+I361</f>
        <v>23521</v>
      </c>
    </row>
    <row r="362" spans="1:10" ht="12.75">
      <c r="A362" s="1"/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1:10" ht="12.75">
      <c r="A363" s="3" t="s">
        <v>3</v>
      </c>
      <c r="B363" s="12">
        <f>+B361+D361+E361</f>
        <v>13461</v>
      </c>
      <c r="C363" s="12">
        <f>+C361</f>
        <v>6409</v>
      </c>
      <c r="D363" s="11"/>
      <c r="E363" s="11"/>
      <c r="F363" s="11"/>
      <c r="G363" s="11"/>
      <c r="H363" s="11"/>
      <c r="I363" s="11"/>
      <c r="J363" s="11"/>
    </row>
    <row r="365" spans="1:5" ht="12.75">
      <c r="A365" s="1" t="s">
        <v>172</v>
      </c>
      <c r="B365" s="1"/>
      <c r="C365" s="1"/>
      <c r="D365" s="1"/>
      <c r="E365" s="1"/>
    </row>
    <row r="366" spans="2:5" ht="12.75">
      <c r="B366" s="1"/>
      <c r="C366" s="1"/>
      <c r="D366" s="1"/>
      <c r="E366" s="1"/>
    </row>
    <row r="367" spans="1:11" ht="12.75">
      <c r="A367" s="1"/>
      <c r="B367" s="5" t="s">
        <v>173</v>
      </c>
      <c r="C367" s="5" t="s">
        <v>35</v>
      </c>
      <c r="D367" s="5" t="s">
        <v>35</v>
      </c>
      <c r="E367" s="5" t="s">
        <v>173</v>
      </c>
      <c r="F367" s="5" t="s">
        <v>35</v>
      </c>
      <c r="G367" s="7"/>
      <c r="H367" s="7"/>
      <c r="I367" s="7"/>
      <c r="J367" s="5" t="s">
        <v>1</v>
      </c>
      <c r="K367" s="5"/>
    </row>
    <row r="368" spans="1:11" ht="12.75">
      <c r="A368" s="1" t="s">
        <v>0</v>
      </c>
      <c r="B368" s="4" t="s">
        <v>174</v>
      </c>
      <c r="C368" s="4" t="s">
        <v>541</v>
      </c>
      <c r="D368" s="4" t="s">
        <v>541</v>
      </c>
      <c r="E368" s="4" t="s">
        <v>174</v>
      </c>
      <c r="F368" s="4" t="s">
        <v>541</v>
      </c>
      <c r="G368" s="4" t="s">
        <v>60</v>
      </c>
      <c r="H368" s="4" t="s">
        <v>61</v>
      </c>
      <c r="I368" s="4" t="s">
        <v>62</v>
      </c>
      <c r="J368" s="4" t="s">
        <v>63</v>
      </c>
      <c r="K368" s="4" t="s">
        <v>2</v>
      </c>
    </row>
    <row r="369" spans="1:11" ht="12.75">
      <c r="A369" s="1"/>
      <c r="B369" s="6" t="s">
        <v>439</v>
      </c>
      <c r="C369" s="6" t="s">
        <v>434</v>
      </c>
      <c r="D369" s="6" t="s">
        <v>436</v>
      </c>
      <c r="E369" s="6" t="s">
        <v>437</v>
      </c>
      <c r="F369" s="6" t="s">
        <v>435</v>
      </c>
      <c r="G369" s="6"/>
      <c r="H369" s="6"/>
      <c r="I369" s="6"/>
      <c r="J369" s="6"/>
      <c r="K369" s="6"/>
    </row>
    <row r="370" spans="1:11" ht="12.75">
      <c r="A370" s="1" t="s">
        <v>37</v>
      </c>
      <c r="B370" s="11">
        <v>25164</v>
      </c>
      <c r="C370" s="11">
        <v>5737</v>
      </c>
      <c r="D370" s="11">
        <v>746</v>
      </c>
      <c r="E370" s="11">
        <v>1093</v>
      </c>
      <c r="F370" s="11">
        <v>212</v>
      </c>
      <c r="G370" s="11">
        <v>3975</v>
      </c>
      <c r="H370" s="11">
        <v>0</v>
      </c>
      <c r="I370" s="11">
        <v>17</v>
      </c>
      <c r="J370" s="11">
        <f>SUM(G370:I370)</f>
        <v>3992</v>
      </c>
      <c r="K370" s="13">
        <f>SUM(B370:F370)+J370</f>
        <v>36944</v>
      </c>
    </row>
    <row r="371" spans="1:10" ht="12.75">
      <c r="A371" s="1"/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1:10" ht="12.75">
      <c r="A372" s="3" t="s">
        <v>3</v>
      </c>
      <c r="B372" s="12">
        <f>+B370+E370</f>
        <v>26257</v>
      </c>
      <c r="C372" s="12">
        <f>+C370+D370+F370</f>
        <v>6695</v>
      </c>
      <c r="D372" s="11"/>
      <c r="E372" s="11"/>
      <c r="F372" s="11"/>
      <c r="G372" s="11"/>
      <c r="H372" s="11"/>
      <c r="I372" s="11"/>
      <c r="J372" s="11"/>
    </row>
    <row r="374" spans="1:3" ht="12.75">
      <c r="A374" s="1" t="s">
        <v>175</v>
      </c>
      <c r="B374" s="1"/>
      <c r="C374" s="1"/>
    </row>
    <row r="375" spans="2:3" ht="12.75">
      <c r="B375" s="1"/>
      <c r="C375" s="1"/>
    </row>
    <row r="376" spans="1:8" ht="12.75">
      <c r="A376" s="1"/>
      <c r="B376" s="5" t="s">
        <v>176</v>
      </c>
      <c r="C376" s="5" t="s">
        <v>176</v>
      </c>
      <c r="D376" s="7"/>
      <c r="E376" s="7"/>
      <c r="F376" s="7"/>
      <c r="G376" s="5" t="s">
        <v>1</v>
      </c>
      <c r="H376" s="5"/>
    </row>
    <row r="377" spans="1:8" ht="12.75">
      <c r="A377" s="1" t="s">
        <v>0</v>
      </c>
      <c r="B377" s="4" t="s">
        <v>177</v>
      </c>
      <c r="C377" s="4" t="s">
        <v>177</v>
      </c>
      <c r="D377" s="4" t="s">
        <v>60</v>
      </c>
      <c r="E377" s="4" t="s">
        <v>61</v>
      </c>
      <c r="F377" s="4" t="s">
        <v>62</v>
      </c>
      <c r="G377" s="4" t="s">
        <v>63</v>
      </c>
      <c r="H377" s="4" t="s">
        <v>2</v>
      </c>
    </row>
    <row r="378" spans="1:8" ht="12.75">
      <c r="A378" s="1"/>
      <c r="B378" s="6" t="s">
        <v>439</v>
      </c>
      <c r="C378" s="6" t="s">
        <v>437</v>
      </c>
      <c r="D378" s="6"/>
      <c r="E378" s="6"/>
      <c r="F378" s="6"/>
      <c r="G378" s="6"/>
      <c r="H378" s="6"/>
    </row>
    <row r="379" spans="1:8" ht="12.75">
      <c r="A379" s="1" t="s">
        <v>37</v>
      </c>
      <c r="B379" s="11">
        <v>30649</v>
      </c>
      <c r="C379" s="11">
        <v>1242</v>
      </c>
      <c r="D379" s="11">
        <v>5170</v>
      </c>
      <c r="E379" s="11">
        <v>0</v>
      </c>
      <c r="F379" s="11">
        <v>61</v>
      </c>
      <c r="G379" s="11">
        <f>SUM(D379:F379)</f>
        <v>5231</v>
      </c>
      <c r="H379" s="13">
        <f>SUM(B379:C379)+G379</f>
        <v>37122</v>
      </c>
    </row>
    <row r="380" spans="1:8" ht="12.75">
      <c r="A380" s="1"/>
      <c r="B380" s="11"/>
      <c r="C380" s="11"/>
      <c r="D380" s="11"/>
      <c r="E380" s="11"/>
      <c r="F380" s="11"/>
      <c r="G380" s="11"/>
      <c r="H380" s="11"/>
    </row>
    <row r="381" spans="1:7" ht="12.75">
      <c r="A381" s="3" t="s">
        <v>3</v>
      </c>
      <c r="B381" s="12">
        <f>+B379+C379</f>
        <v>31891</v>
      </c>
      <c r="C381" s="11"/>
      <c r="D381" s="11"/>
      <c r="E381" s="11"/>
      <c r="F381" s="11"/>
      <c r="G381" s="11"/>
    </row>
    <row r="383" spans="1:5" ht="12.75">
      <c r="A383" s="1" t="s">
        <v>178</v>
      </c>
      <c r="B383" s="1"/>
      <c r="C383" s="1"/>
      <c r="D383" s="1"/>
      <c r="E383" s="1"/>
    </row>
    <row r="384" spans="2:5" ht="12.75">
      <c r="B384" s="1"/>
      <c r="C384" s="1"/>
      <c r="D384" s="1"/>
      <c r="E384" s="1"/>
    </row>
    <row r="385" spans="1:10" ht="12.75">
      <c r="A385" s="1"/>
      <c r="B385" s="5" t="s">
        <v>179</v>
      </c>
      <c r="C385" s="5" t="s">
        <v>542</v>
      </c>
      <c r="D385" s="5" t="s">
        <v>542</v>
      </c>
      <c r="E385" s="5" t="s">
        <v>179</v>
      </c>
      <c r="F385" s="7"/>
      <c r="G385" s="7"/>
      <c r="H385" s="7"/>
      <c r="I385" s="5" t="s">
        <v>1</v>
      </c>
      <c r="J385" s="5"/>
    </row>
    <row r="386" spans="1:10" ht="12.75">
      <c r="A386" s="1" t="s">
        <v>0</v>
      </c>
      <c r="B386" s="4" t="s">
        <v>180</v>
      </c>
      <c r="C386" s="4" t="s">
        <v>181</v>
      </c>
      <c r="D386" s="4" t="s">
        <v>181</v>
      </c>
      <c r="E386" s="4" t="s">
        <v>180</v>
      </c>
      <c r="F386" s="4" t="s">
        <v>60</v>
      </c>
      <c r="G386" s="4" t="s">
        <v>61</v>
      </c>
      <c r="H386" s="4" t="s">
        <v>62</v>
      </c>
      <c r="I386" s="4" t="s">
        <v>63</v>
      </c>
      <c r="J386" s="4" t="s">
        <v>2</v>
      </c>
    </row>
    <row r="387" spans="1:10" ht="12.75">
      <c r="A387" s="1"/>
      <c r="B387" s="6" t="s">
        <v>439</v>
      </c>
      <c r="C387" s="6" t="s">
        <v>434</v>
      </c>
      <c r="D387" s="6" t="s">
        <v>436</v>
      </c>
      <c r="E387" s="6" t="s">
        <v>437</v>
      </c>
      <c r="F387" s="6"/>
      <c r="G387" s="6"/>
      <c r="H387" s="6"/>
      <c r="I387" s="6"/>
      <c r="J387" s="6"/>
    </row>
    <row r="388" spans="1:10" ht="12.75">
      <c r="A388" s="1" t="s">
        <v>37</v>
      </c>
      <c r="B388" s="11">
        <v>33460</v>
      </c>
      <c r="C388" s="11">
        <v>1391</v>
      </c>
      <c r="D388" s="11">
        <v>449</v>
      </c>
      <c r="E388" s="11">
        <v>1101</v>
      </c>
      <c r="F388" s="11">
        <v>4204</v>
      </c>
      <c r="G388" s="11">
        <v>0</v>
      </c>
      <c r="H388" s="11">
        <v>12</v>
      </c>
      <c r="I388" s="11">
        <f>SUM(F388:H388)</f>
        <v>4216</v>
      </c>
      <c r="J388" s="13">
        <f>SUM(B388:E388)+I388</f>
        <v>40617</v>
      </c>
    </row>
    <row r="389" spans="1:10" ht="12.75">
      <c r="A389" s="1"/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1:10" ht="12.75">
      <c r="A390" s="3" t="s">
        <v>3</v>
      </c>
      <c r="B390" s="12">
        <f>+B388+E388</f>
        <v>34561</v>
      </c>
      <c r="C390" s="12">
        <f>+C388+D388</f>
        <v>1840</v>
      </c>
      <c r="D390" s="11"/>
      <c r="E390" s="11"/>
      <c r="F390" s="11"/>
      <c r="G390" s="11"/>
      <c r="H390" s="11"/>
      <c r="I390" s="11"/>
      <c r="J390" s="11"/>
    </row>
    <row r="392" spans="1:5" ht="12.75">
      <c r="A392" s="1" t="s">
        <v>182</v>
      </c>
      <c r="B392" s="1"/>
      <c r="C392" s="1"/>
      <c r="D392" s="1"/>
      <c r="E392" s="1"/>
    </row>
    <row r="393" spans="2:5" ht="12.75">
      <c r="B393" s="1"/>
      <c r="C393" s="1"/>
      <c r="D393" s="1"/>
      <c r="E393" s="1"/>
    </row>
    <row r="394" spans="1:10" ht="12.75">
      <c r="A394" s="1"/>
      <c r="B394" s="5" t="s">
        <v>64</v>
      </c>
      <c r="C394" s="5" t="s">
        <v>444</v>
      </c>
      <c r="D394" s="5" t="s">
        <v>444</v>
      </c>
      <c r="E394" s="5" t="s">
        <v>64</v>
      </c>
      <c r="F394" s="7"/>
      <c r="G394" s="7"/>
      <c r="H394" s="7"/>
      <c r="I394" s="5" t="s">
        <v>1</v>
      </c>
      <c r="J394" s="5"/>
    </row>
    <row r="395" spans="1:10" ht="12.75">
      <c r="A395" s="1" t="s">
        <v>0</v>
      </c>
      <c r="B395" s="4" t="s">
        <v>183</v>
      </c>
      <c r="C395" s="4" t="s">
        <v>543</v>
      </c>
      <c r="D395" s="4" t="s">
        <v>543</v>
      </c>
      <c r="E395" s="4" t="s">
        <v>183</v>
      </c>
      <c r="F395" s="4" t="s">
        <v>60</v>
      </c>
      <c r="G395" s="4" t="s">
        <v>61</v>
      </c>
      <c r="H395" s="4" t="s">
        <v>62</v>
      </c>
      <c r="I395" s="4" t="s">
        <v>63</v>
      </c>
      <c r="J395" s="4" t="s">
        <v>2</v>
      </c>
    </row>
    <row r="396" spans="1:10" ht="12.75">
      <c r="A396" s="1"/>
      <c r="B396" s="6" t="s">
        <v>439</v>
      </c>
      <c r="C396" s="6" t="s">
        <v>434</v>
      </c>
      <c r="D396" s="6" t="s">
        <v>436</v>
      </c>
      <c r="E396" s="6" t="s">
        <v>437</v>
      </c>
      <c r="F396" s="6"/>
      <c r="G396" s="6"/>
      <c r="H396" s="6"/>
      <c r="I396" s="6"/>
      <c r="J396" s="6"/>
    </row>
    <row r="397" spans="1:10" ht="12.75">
      <c r="A397" s="1" t="s">
        <v>37</v>
      </c>
      <c r="B397" s="11">
        <v>24934</v>
      </c>
      <c r="C397" s="11">
        <v>4357</v>
      </c>
      <c r="D397" s="11">
        <v>1032</v>
      </c>
      <c r="E397" s="11">
        <v>3410</v>
      </c>
      <c r="F397" s="11">
        <v>5058</v>
      </c>
      <c r="G397" s="11">
        <v>0</v>
      </c>
      <c r="H397" s="11">
        <v>26</v>
      </c>
      <c r="I397" s="11">
        <f>SUM(F397:H397)</f>
        <v>5084</v>
      </c>
      <c r="J397" s="13">
        <f>SUM(B397:E397)+I397</f>
        <v>38817</v>
      </c>
    </row>
    <row r="398" spans="1:10" ht="12.75">
      <c r="A398" s="1"/>
      <c r="B398" s="11"/>
      <c r="C398" s="11"/>
      <c r="D398" s="11"/>
      <c r="E398" s="11"/>
      <c r="F398" s="11"/>
      <c r="G398" s="11"/>
      <c r="H398" s="11"/>
      <c r="I398" s="11"/>
      <c r="J398" s="11"/>
    </row>
    <row r="399" spans="1:10" ht="12.75">
      <c r="A399" s="3" t="s">
        <v>3</v>
      </c>
      <c r="B399" s="12">
        <f>+B397+E397</f>
        <v>28344</v>
      </c>
      <c r="C399" s="12">
        <f>+C397+D397</f>
        <v>5389</v>
      </c>
      <c r="D399" s="11"/>
      <c r="E399" s="11"/>
      <c r="F399" s="11"/>
      <c r="G399" s="11"/>
      <c r="H399" s="11"/>
      <c r="I399" s="11"/>
      <c r="J399" s="11"/>
    </row>
    <row r="401" spans="1:4" ht="12.75">
      <c r="A401" s="1" t="s">
        <v>184</v>
      </c>
      <c r="B401" s="1"/>
      <c r="C401" s="1"/>
      <c r="D401" s="1"/>
    </row>
    <row r="402" spans="2:4" ht="12.75">
      <c r="B402" s="1"/>
      <c r="C402" s="1"/>
      <c r="D402" s="1"/>
    </row>
    <row r="403" spans="1:11" ht="12.75">
      <c r="A403" s="1"/>
      <c r="B403" s="5" t="s">
        <v>89</v>
      </c>
      <c r="C403" s="5" t="s">
        <v>190</v>
      </c>
      <c r="D403" s="5" t="s">
        <v>190</v>
      </c>
      <c r="E403" s="5" t="s">
        <v>89</v>
      </c>
      <c r="F403" s="5" t="s">
        <v>544</v>
      </c>
      <c r="G403" s="7"/>
      <c r="H403" s="7"/>
      <c r="I403" s="7"/>
      <c r="J403" s="5" t="s">
        <v>1</v>
      </c>
      <c r="K403" s="5"/>
    </row>
    <row r="404" spans="1:11" ht="12.75">
      <c r="A404" s="1" t="s">
        <v>0</v>
      </c>
      <c r="B404" s="4" t="s">
        <v>185</v>
      </c>
      <c r="C404" s="4" t="s">
        <v>192</v>
      </c>
      <c r="D404" s="4" t="s">
        <v>192</v>
      </c>
      <c r="E404" s="4" t="s">
        <v>185</v>
      </c>
      <c r="F404" s="4" t="s">
        <v>545</v>
      </c>
      <c r="G404" s="4" t="s">
        <v>60</v>
      </c>
      <c r="H404" s="4" t="s">
        <v>61</v>
      </c>
      <c r="I404" s="4" t="s">
        <v>62</v>
      </c>
      <c r="J404" s="4" t="s">
        <v>63</v>
      </c>
      <c r="K404" s="4" t="s">
        <v>2</v>
      </c>
    </row>
    <row r="405" spans="1:11" ht="12.75">
      <c r="A405" s="1"/>
      <c r="B405" s="6" t="s">
        <v>439</v>
      </c>
      <c r="C405" s="6" t="s">
        <v>434</v>
      </c>
      <c r="D405" s="6" t="s">
        <v>436</v>
      </c>
      <c r="E405" s="6" t="s">
        <v>437</v>
      </c>
      <c r="F405" s="6" t="s">
        <v>435</v>
      </c>
      <c r="G405" s="6"/>
      <c r="H405" s="6"/>
      <c r="I405" s="6"/>
      <c r="J405" s="6"/>
      <c r="K405" s="6"/>
    </row>
    <row r="406" spans="1:11" ht="12.75">
      <c r="A406" s="1" t="s">
        <v>37</v>
      </c>
      <c r="B406" s="11">
        <v>10990</v>
      </c>
      <c r="C406" s="11">
        <v>5008</v>
      </c>
      <c r="D406" s="11">
        <v>509</v>
      </c>
      <c r="E406" s="11">
        <v>869</v>
      </c>
      <c r="F406" s="11">
        <v>4151</v>
      </c>
      <c r="G406" s="11">
        <v>3181</v>
      </c>
      <c r="H406" s="11">
        <v>0</v>
      </c>
      <c r="I406" s="11">
        <v>32</v>
      </c>
      <c r="J406" s="11">
        <f>SUM(G406:I406)</f>
        <v>3213</v>
      </c>
      <c r="K406" s="13">
        <f>SUM(B406:F406)+J406</f>
        <v>24740</v>
      </c>
    </row>
    <row r="407" spans="1:9" ht="12.75">
      <c r="A407" s="1"/>
      <c r="B407" s="11"/>
      <c r="C407" s="11"/>
      <c r="D407" s="11"/>
      <c r="E407" s="11"/>
      <c r="F407" s="11"/>
      <c r="G407" s="11"/>
      <c r="H407" s="11"/>
      <c r="I407" s="11"/>
    </row>
    <row r="408" spans="1:9" ht="12.75">
      <c r="A408" s="3" t="s">
        <v>3</v>
      </c>
      <c r="B408" s="12">
        <f>+B406+E406</f>
        <v>11859</v>
      </c>
      <c r="C408" s="12">
        <f>+C406+D406</f>
        <v>5517</v>
      </c>
      <c r="D408" s="11"/>
      <c r="E408" s="11"/>
      <c r="F408" s="12">
        <f>+F406</f>
        <v>4151</v>
      </c>
      <c r="G408" s="11"/>
      <c r="H408" s="11"/>
      <c r="I408" s="11"/>
    </row>
    <row r="410" spans="1:6" ht="12.75">
      <c r="A410" s="1" t="s">
        <v>186</v>
      </c>
      <c r="B410" s="1"/>
      <c r="C410" s="1"/>
      <c r="D410" s="1"/>
      <c r="E410" s="1"/>
      <c r="F410" s="1"/>
    </row>
    <row r="411" spans="2:6" ht="12.75">
      <c r="B411" s="1"/>
      <c r="C411" s="1"/>
      <c r="D411" s="1"/>
      <c r="E411" s="1"/>
      <c r="F411" s="1"/>
    </row>
    <row r="412" spans="1:11" ht="12.75">
      <c r="A412" s="1"/>
      <c r="B412" s="5" t="s">
        <v>187</v>
      </c>
      <c r="C412" s="5" t="s">
        <v>546</v>
      </c>
      <c r="D412" s="5" t="s">
        <v>546</v>
      </c>
      <c r="E412" s="5" t="s">
        <v>187</v>
      </c>
      <c r="F412" s="5" t="s">
        <v>278</v>
      </c>
      <c r="G412" s="7"/>
      <c r="H412" s="7"/>
      <c r="I412" s="7"/>
      <c r="J412" s="5" t="s">
        <v>1</v>
      </c>
      <c r="K412" s="5"/>
    </row>
    <row r="413" spans="1:11" ht="12.75">
      <c r="A413" s="1" t="s">
        <v>0</v>
      </c>
      <c r="B413" s="4" t="s">
        <v>188</v>
      </c>
      <c r="C413" s="4" t="s">
        <v>33</v>
      </c>
      <c r="D413" s="4" t="s">
        <v>33</v>
      </c>
      <c r="E413" s="4" t="s">
        <v>188</v>
      </c>
      <c r="F413" s="4" t="s">
        <v>547</v>
      </c>
      <c r="G413" s="4" t="s">
        <v>60</v>
      </c>
      <c r="H413" s="4" t="s">
        <v>61</v>
      </c>
      <c r="I413" s="4" t="s">
        <v>62</v>
      </c>
      <c r="J413" s="4" t="s">
        <v>63</v>
      </c>
      <c r="K413" s="4" t="s">
        <v>2</v>
      </c>
    </row>
    <row r="414" spans="1:11" ht="12.75">
      <c r="A414" s="1"/>
      <c r="B414" s="6" t="s">
        <v>439</v>
      </c>
      <c r="C414" s="6" t="s">
        <v>434</v>
      </c>
      <c r="D414" s="6" t="s">
        <v>436</v>
      </c>
      <c r="E414" s="6" t="s">
        <v>437</v>
      </c>
      <c r="F414" s="6" t="s">
        <v>440</v>
      </c>
      <c r="G414" s="6"/>
      <c r="H414" s="6"/>
      <c r="I414" s="6"/>
      <c r="J414" s="6"/>
      <c r="K414" s="6"/>
    </row>
    <row r="415" spans="1:11" ht="12.75">
      <c r="A415" s="1" t="s">
        <v>37</v>
      </c>
      <c r="B415" s="11">
        <v>15194</v>
      </c>
      <c r="C415" s="11">
        <v>8507</v>
      </c>
      <c r="D415" s="11">
        <v>1173</v>
      </c>
      <c r="E415" s="11">
        <v>822</v>
      </c>
      <c r="F415" s="11">
        <v>440</v>
      </c>
      <c r="G415" s="11">
        <v>6454</v>
      </c>
      <c r="H415" s="11">
        <v>0</v>
      </c>
      <c r="I415" s="11">
        <v>16</v>
      </c>
      <c r="J415" s="11">
        <f>SUM(G415:I415)</f>
        <v>6470</v>
      </c>
      <c r="K415" s="13">
        <f>SUM(B415:F415)+J415</f>
        <v>32606</v>
      </c>
    </row>
    <row r="416" spans="1:11" ht="12.75">
      <c r="A416" s="1"/>
      <c r="B416" s="11"/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1:11" ht="12.75">
      <c r="A417" s="3" t="s">
        <v>3</v>
      </c>
      <c r="B417" s="12">
        <f>+B415+E415</f>
        <v>16016</v>
      </c>
      <c r="C417" s="12">
        <f>+C415+D415</f>
        <v>9680</v>
      </c>
      <c r="D417" s="11"/>
      <c r="E417" s="11"/>
      <c r="F417" s="12">
        <f>+F415</f>
        <v>440</v>
      </c>
      <c r="G417" s="11"/>
      <c r="H417" s="11"/>
      <c r="I417" s="11"/>
      <c r="J417" s="11"/>
      <c r="K417" s="11"/>
    </row>
    <row r="419" spans="1:5" ht="12.75">
      <c r="A419" s="1" t="s">
        <v>189</v>
      </c>
      <c r="B419" s="1"/>
      <c r="C419" s="1"/>
      <c r="D419" s="1"/>
      <c r="E419" s="1"/>
    </row>
    <row r="420" spans="2:5" ht="12.75">
      <c r="B420" s="1"/>
      <c r="C420" s="1"/>
      <c r="D420" s="1"/>
      <c r="E420" s="1"/>
    </row>
    <row r="421" spans="1:10" ht="12.75">
      <c r="A421" s="1"/>
      <c r="B421" s="5" t="s">
        <v>140</v>
      </c>
      <c r="C421" s="5" t="s">
        <v>308</v>
      </c>
      <c r="D421" s="5" t="s">
        <v>308</v>
      </c>
      <c r="E421" s="5" t="s">
        <v>140</v>
      </c>
      <c r="F421" s="7"/>
      <c r="G421" s="7"/>
      <c r="H421" s="7"/>
      <c r="I421" s="5" t="s">
        <v>1</v>
      </c>
      <c r="J421" s="5"/>
    </row>
    <row r="422" spans="1:10" ht="12.75">
      <c r="A422" s="1" t="s">
        <v>0</v>
      </c>
      <c r="B422" s="4" t="s">
        <v>191</v>
      </c>
      <c r="C422" s="4" t="s">
        <v>548</v>
      </c>
      <c r="D422" s="4" t="s">
        <v>548</v>
      </c>
      <c r="E422" s="4" t="s">
        <v>191</v>
      </c>
      <c r="F422" s="4" t="s">
        <v>60</v>
      </c>
      <c r="G422" s="4" t="s">
        <v>61</v>
      </c>
      <c r="H422" s="4" t="s">
        <v>62</v>
      </c>
      <c r="I422" s="4" t="s">
        <v>63</v>
      </c>
      <c r="J422" s="4" t="s">
        <v>2</v>
      </c>
    </row>
    <row r="423" spans="1:10" ht="12.75">
      <c r="A423" s="1"/>
      <c r="B423" s="6" t="s">
        <v>439</v>
      </c>
      <c r="C423" s="6" t="s">
        <v>434</v>
      </c>
      <c r="D423" s="6" t="s">
        <v>436</v>
      </c>
      <c r="E423" s="6" t="s">
        <v>437</v>
      </c>
      <c r="F423" s="6"/>
      <c r="G423" s="6"/>
      <c r="H423" s="6"/>
      <c r="I423" s="6"/>
      <c r="J423" s="6"/>
    </row>
    <row r="424" spans="1:10" ht="12.75">
      <c r="A424" s="1" t="s">
        <v>37</v>
      </c>
      <c r="B424" s="11">
        <v>13393</v>
      </c>
      <c r="C424" s="11">
        <v>4436</v>
      </c>
      <c r="D424" s="11">
        <v>506</v>
      </c>
      <c r="E424" s="11">
        <v>977</v>
      </c>
      <c r="F424" s="11">
        <v>3144</v>
      </c>
      <c r="G424" s="11">
        <v>0</v>
      </c>
      <c r="H424" s="11">
        <v>19</v>
      </c>
      <c r="I424" s="11">
        <f>SUM(F424:H424)</f>
        <v>3163</v>
      </c>
      <c r="J424" s="13">
        <f>SUM(B424:E424)+I424</f>
        <v>22475</v>
      </c>
    </row>
    <row r="425" spans="1:10" ht="12.75">
      <c r="A425" s="1"/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1:10" ht="12.75">
      <c r="A426" s="3" t="s">
        <v>3</v>
      </c>
      <c r="B426" s="12">
        <f>+B424+E424</f>
        <v>14370</v>
      </c>
      <c r="C426" s="12">
        <f>+C424+D424</f>
        <v>4942</v>
      </c>
      <c r="D426" s="11"/>
      <c r="E426" s="11"/>
      <c r="F426" s="11"/>
      <c r="G426" s="11"/>
      <c r="H426" s="11"/>
      <c r="I426" s="11"/>
      <c r="J426" s="11"/>
    </row>
    <row r="428" spans="1:4" ht="12.75">
      <c r="A428" s="1" t="s">
        <v>193</v>
      </c>
      <c r="B428" s="1"/>
      <c r="C428" s="1"/>
      <c r="D428" s="1"/>
    </row>
    <row r="429" spans="2:4" ht="12.75">
      <c r="B429" s="1"/>
      <c r="C429" s="1"/>
      <c r="D429" s="1"/>
    </row>
    <row r="430" spans="1:9" ht="12.75">
      <c r="A430" s="1"/>
      <c r="B430" s="5" t="s">
        <v>194</v>
      </c>
      <c r="C430" s="5" t="s">
        <v>549</v>
      </c>
      <c r="D430" s="5" t="s">
        <v>194</v>
      </c>
      <c r="E430" s="7"/>
      <c r="F430" s="7"/>
      <c r="G430" s="7"/>
      <c r="H430" s="5" t="s">
        <v>1</v>
      </c>
      <c r="I430" s="5"/>
    </row>
    <row r="431" spans="1:9" ht="12.75">
      <c r="A431" s="1" t="s">
        <v>0</v>
      </c>
      <c r="B431" s="4" t="s">
        <v>195</v>
      </c>
      <c r="C431" s="4" t="s">
        <v>454</v>
      </c>
      <c r="D431" s="4" t="s">
        <v>195</v>
      </c>
      <c r="E431" s="4" t="s">
        <v>60</v>
      </c>
      <c r="F431" s="4" t="s">
        <v>61</v>
      </c>
      <c r="G431" s="4" t="s">
        <v>62</v>
      </c>
      <c r="H431" s="4" t="s">
        <v>63</v>
      </c>
      <c r="I431" s="4" t="s">
        <v>2</v>
      </c>
    </row>
    <row r="432" spans="1:9" ht="12.75">
      <c r="A432" s="1"/>
      <c r="B432" s="6" t="s">
        <v>439</v>
      </c>
      <c r="C432" s="6" t="s">
        <v>451</v>
      </c>
      <c r="D432" s="6" t="s">
        <v>452</v>
      </c>
      <c r="E432" s="6"/>
      <c r="F432" s="6"/>
      <c r="G432" s="6"/>
      <c r="H432" s="6"/>
      <c r="I432" s="6"/>
    </row>
    <row r="433" spans="1:9" ht="12.75">
      <c r="A433" s="1" t="s">
        <v>37</v>
      </c>
      <c r="B433" s="11">
        <v>18279</v>
      </c>
      <c r="C433" s="11">
        <v>1216</v>
      </c>
      <c r="D433" s="11">
        <v>985</v>
      </c>
      <c r="E433" s="11">
        <v>5530</v>
      </c>
      <c r="F433" s="11">
        <v>0</v>
      </c>
      <c r="G433" s="11">
        <v>45</v>
      </c>
      <c r="H433" s="11">
        <f>SUM(E433:G433)</f>
        <v>5575</v>
      </c>
      <c r="I433" s="13">
        <f>SUM(B433:D433)+H433</f>
        <v>26055</v>
      </c>
    </row>
    <row r="434" spans="1:9" ht="12.75">
      <c r="A434" s="1"/>
      <c r="B434" s="11"/>
      <c r="C434" s="11"/>
      <c r="D434" s="11"/>
      <c r="E434" s="11"/>
      <c r="F434" s="11"/>
      <c r="G434" s="11"/>
      <c r="H434" s="11"/>
      <c r="I434" s="11"/>
    </row>
    <row r="435" spans="1:8" ht="12.75">
      <c r="A435" s="3" t="s">
        <v>3</v>
      </c>
      <c r="B435" s="12">
        <f>+B433+D433</f>
        <v>19264</v>
      </c>
      <c r="C435" s="12">
        <f>+C433</f>
        <v>1216</v>
      </c>
      <c r="D435" s="11"/>
      <c r="E435" s="11"/>
      <c r="F435" s="11"/>
      <c r="G435" s="11"/>
      <c r="H435" s="11"/>
    </row>
    <row r="437" spans="1:6" ht="12.75">
      <c r="A437" s="1" t="s">
        <v>196</v>
      </c>
      <c r="B437" s="1"/>
      <c r="C437" s="1"/>
      <c r="D437" s="1"/>
      <c r="E437" s="1"/>
      <c r="F437" s="1"/>
    </row>
    <row r="438" spans="2:6" ht="12.75">
      <c r="B438" s="1"/>
      <c r="C438" s="1"/>
      <c r="D438" s="1"/>
      <c r="E438" s="1"/>
      <c r="F438" s="1"/>
    </row>
    <row r="439" spans="1:10" ht="12.75">
      <c r="A439" s="1"/>
      <c r="B439" s="5" t="s">
        <v>197</v>
      </c>
      <c r="C439" s="5" t="s">
        <v>550</v>
      </c>
      <c r="D439" s="5" t="s">
        <v>197</v>
      </c>
      <c r="E439" s="5" t="s">
        <v>197</v>
      </c>
      <c r="F439" s="7"/>
      <c r="G439" s="7"/>
      <c r="H439" s="7"/>
      <c r="I439" s="5" t="s">
        <v>1</v>
      </c>
      <c r="J439" s="5"/>
    </row>
    <row r="440" spans="1:10" ht="12.75">
      <c r="A440" s="1" t="s">
        <v>0</v>
      </c>
      <c r="B440" s="4" t="s">
        <v>198</v>
      </c>
      <c r="C440" s="4" t="s">
        <v>551</v>
      </c>
      <c r="D440" s="4" t="s">
        <v>198</v>
      </c>
      <c r="E440" s="4" t="s">
        <v>198</v>
      </c>
      <c r="F440" s="4" t="s">
        <v>60</v>
      </c>
      <c r="G440" s="4" t="s">
        <v>61</v>
      </c>
      <c r="H440" s="4" t="s">
        <v>62</v>
      </c>
      <c r="I440" s="4" t="s">
        <v>63</v>
      </c>
      <c r="J440" s="4" t="s">
        <v>2</v>
      </c>
    </row>
    <row r="441" spans="1:10" ht="12.75">
      <c r="A441" s="1"/>
      <c r="B441" s="6" t="s">
        <v>439</v>
      </c>
      <c r="C441" s="6" t="s">
        <v>436</v>
      </c>
      <c r="D441" s="6" t="s">
        <v>437</v>
      </c>
      <c r="E441" s="6" t="s">
        <v>435</v>
      </c>
      <c r="F441" s="6"/>
      <c r="G441" s="6"/>
      <c r="H441" s="6"/>
      <c r="I441" s="6"/>
      <c r="J441" s="6"/>
    </row>
    <row r="442" spans="1:10" ht="12.75">
      <c r="A442" s="1" t="s">
        <v>37</v>
      </c>
      <c r="B442" s="11">
        <v>10980</v>
      </c>
      <c r="C442" s="11">
        <v>1429</v>
      </c>
      <c r="D442" s="11">
        <v>759</v>
      </c>
      <c r="E442" s="11">
        <v>369</v>
      </c>
      <c r="F442" s="11">
        <v>3912</v>
      </c>
      <c r="G442" s="11">
        <v>0</v>
      </c>
      <c r="H442" s="11">
        <v>15</v>
      </c>
      <c r="I442" s="11">
        <f>SUM(F442:H442)</f>
        <v>3927</v>
      </c>
      <c r="J442" s="13">
        <f>SUM(B442:E442)+I442</f>
        <v>17464</v>
      </c>
    </row>
    <row r="443" spans="1:11" ht="12.75">
      <c r="A443" s="1"/>
      <c r="B443" s="11"/>
      <c r="C443" s="11"/>
      <c r="D443" s="11"/>
      <c r="E443" s="11"/>
      <c r="F443" s="11"/>
      <c r="G443" s="11"/>
      <c r="H443" s="11"/>
      <c r="I443" s="11"/>
      <c r="J443" s="11"/>
      <c r="K443" s="11"/>
    </row>
    <row r="444" spans="1:11" ht="12.75">
      <c r="A444" s="3" t="s">
        <v>3</v>
      </c>
      <c r="B444" s="12">
        <f>+B442+D442+E442</f>
        <v>12108</v>
      </c>
      <c r="C444" s="12">
        <f>+C442</f>
        <v>1429</v>
      </c>
      <c r="D444" s="11"/>
      <c r="E444" s="11"/>
      <c r="F444" s="11"/>
      <c r="G444" s="11"/>
      <c r="H444" s="11"/>
      <c r="I444" s="11"/>
      <c r="J444" s="11"/>
      <c r="K444" s="11"/>
    </row>
    <row r="446" spans="1:4" ht="12.75">
      <c r="A446" s="1" t="s">
        <v>199</v>
      </c>
      <c r="B446" s="1"/>
      <c r="C446" s="1"/>
      <c r="D446" s="1"/>
    </row>
    <row r="447" spans="2:4" ht="12.75">
      <c r="B447" s="1"/>
      <c r="C447" s="1"/>
      <c r="D447" s="1"/>
    </row>
    <row r="448" spans="1:9" ht="12.75">
      <c r="A448" s="1"/>
      <c r="B448" s="5" t="s">
        <v>200</v>
      </c>
      <c r="C448" s="5" t="s">
        <v>552</v>
      </c>
      <c r="D448" s="5" t="s">
        <v>552</v>
      </c>
      <c r="E448" s="7"/>
      <c r="F448" s="7"/>
      <c r="G448" s="7"/>
      <c r="H448" s="5" t="s">
        <v>1</v>
      </c>
      <c r="I448" s="5"/>
    </row>
    <row r="449" spans="1:9" ht="12.75">
      <c r="A449" s="1" t="s">
        <v>0</v>
      </c>
      <c r="B449" s="4" t="s">
        <v>201</v>
      </c>
      <c r="C449" s="4" t="s">
        <v>553</v>
      </c>
      <c r="D449" s="4" t="s">
        <v>553</v>
      </c>
      <c r="E449" s="4" t="s">
        <v>60</v>
      </c>
      <c r="F449" s="4" t="s">
        <v>61</v>
      </c>
      <c r="G449" s="4" t="s">
        <v>62</v>
      </c>
      <c r="H449" s="4" t="s">
        <v>63</v>
      </c>
      <c r="I449" s="4" t="s">
        <v>2</v>
      </c>
    </row>
    <row r="450" spans="1:9" ht="12.75">
      <c r="A450" s="1"/>
      <c r="B450" s="6" t="s">
        <v>439</v>
      </c>
      <c r="C450" s="6" t="s">
        <v>434</v>
      </c>
      <c r="D450" s="6" t="s">
        <v>436</v>
      </c>
      <c r="E450" s="6"/>
      <c r="F450" s="6"/>
      <c r="G450" s="6"/>
      <c r="H450" s="6"/>
      <c r="I450" s="6"/>
    </row>
    <row r="451" spans="1:9" ht="12.75">
      <c r="A451" s="1" t="s">
        <v>37</v>
      </c>
      <c r="B451" s="11">
        <v>25561</v>
      </c>
      <c r="C451" s="11">
        <v>2522</v>
      </c>
      <c r="D451" s="11">
        <v>403</v>
      </c>
      <c r="E451" s="11">
        <v>4909</v>
      </c>
      <c r="F451" s="11">
        <v>0</v>
      </c>
      <c r="G451" s="11">
        <v>52</v>
      </c>
      <c r="H451" s="11">
        <f>SUM(E451:G451)</f>
        <v>4961</v>
      </c>
      <c r="I451" s="13">
        <f>SUM(B451:D451)+H451</f>
        <v>33447</v>
      </c>
    </row>
    <row r="452" spans="1:9" ht="12.75">
      <c r="A452" s="1"/>
      <c r="B452" s="11"/>
      <c r="C452" s="11"/>
      <c r="D452" s="11"/>
      <c r="E452" s="11"/>
      <c r="F452" s="11"/>
      <c r="G452" s="11"/>
      <c r="H452" s="11"/>
      <c r="I452" s="11"/>
    </row>
    <row r="453" spans="1:9" ht="12.75">
      <c r="A453" s="3" t="s">
        <v>3</v>
      </c>
      <c r="B453" s="12">
        <f>+B451</f>
        <v>25561</v>
      </c>
      <c r="C453" s="12">
        <f>+C451+D451</f>
        <v>2925</v>
      </c>
      <c r="D453" s="11"/>
      <c r="E453" s="11"/>
      <c r="F453" s="11"/>
      <c r="G453" s="11"/>
      <c r="H453" s="11"/>
      <c r="I453" s="11"/>
    </row>
    <row r="455" spans="1:5" ht="12.75">
      <c r="A455" s="1" t="s">
        <v>202</v>
      </c>
      <c r="B455" s="1"/>
      <c r="C455" s="1"/>
      <c r="D455" s="1"/>
      <c r="E455" s="1"/>
    </row>
    <row r="456" spans="2:5" ht="12.75">
      <c r="B456" s="1"/>
      <c r="C456" s="1"/>
      <c r="D456" s="1"/>
      <c r="E456" s="1"/>
    </row>
    <row r="457" spans="1:9" ht="12.75">
      <c r="A457" s="1"/>
      <c r="B457" s="5" t="s">
        <v>203</v>
      </c>
      <c r="C457" s="5" t="s">
        <v>554</v>
      </c>
      <c r="D457" s="5" t="s">
        <v>554</v>
      </c>
      <c r="E457" s="7"/>
      <c r="F457" s="7"/>
      <c r="G457" s="7"/>
      <c r="H457" s="5" t="s">
        <v>1</v>
      </c>
      <c r="I457" s="5"/>
    </row>
    <row r="458" spans="1:9" ht="12.75">
      <c r="A458" s="1" t="s">
        <v>0</v>
      </c>
      <c r="B458" s="4" t="s">
        <v>204</v>
      </c>
      <c r="C458" s="4" t="s">
        <v>555</v>
      </c>
      <c r="D458" s="4" t="s">
        <v>555</v>
      </c>
      <c r="E458" s="4" t="s">
        <v>60</v>
      </c>
      <c r="F458" s="4" t="s">
        <v>61</v>
      </c>
      <c r="G458" s="4" t="s">
        <v>62</v>
      </c>
      <c r="H458" s="4" t="s">
        <v>63</v>
      </c>
      <c r="I458" s="4" t="s">
        <v>2</v>
      </c>
    </row>
    <row r="459" spans="1:9" ht="12.75">
      <c r="A459" s="1"/>
      <c r="B459" s="6" t="s">
        <v>439</v>
      </c>
      <c r="C459" s="6" t="s">
        <v>434</v>
      </c>
      <c r="D459" s="6" t="s">
        <v>436</v>
      </c>
      <c r="E459" s="6"/>
      <c r="F459" s="6"/>
      <c r="G459" s="6"/>
      <c r="H459" s="6"/>
      <c r="I459" s="6"/>
    </row>
    <row r="460" spans="1:9" ht="12.75">
      <c r="A460" s="1" t="s">
        <v>37</v>
      </c>
      <c r="B460" s="11">
        <v>18918</v>
      </c>
      <c r="C460" s="11">
        <v>2143</v>
      </c>
      <c r="D460" s="11">
        <v>492</v>
      </c>
      <c r="E460" s="11">
        <v>4098</v>
      </c>
      <c r="F460" s="11">
        <v>0</v>
      </c>
      <c r="G460" s="11">
        <v>35</v>
      </c>
      <c r="H460" s="11">
        <f>SUM(E460:G460)</f>
        <v>4133</v>
      </c>
      <c r="I460" s="13">
        <f>SUM(B460:D460)+H460</f>
        <v>25686</v>
      </c>
    </row>
    <row r="461" spans="1:10" ht="12.75">
      <c r="A461" s="1"/>
      <c r="B461" s="11"/>
      <c r="C461" s="11"/>
      <c r="D461" s="11"/>
      <c r="E461" s="11"/>
      <c r="F461" s="11"/>
      <c r="G461" s="11"/>
      <c r="H461" s="11"/>
      <c r="I461" s="11"/>
      <c r="J461" s="11"/>
    </row>
    <row r="462" spans="1:9" ht="12.75">
      <c r="A462" s="3" t="s">
        <v>3</v>
      </c>
      <c r="B462" s="12">
        <f>+B460</f>
        <v>18918</v>
      </c>
      <c r="C462" s="12">
        <f>+C460+D460</f>
        <v>2635</v>
      </c>
      <c r="D462" s="11"/>
      <c r="E462" s="11"/>
      <c r="F462" s="11"/>
      <c r="G462" s="11"/>
      <c r="H462" s="11"/>
      <c r="I462" s="11"/>
    </row>
    <row r="464" spans="1:5" ht="12.75">
      <c r="A464" s="1" t="s">
        <v>206</v>
      </c>
      <c r="B464" s="1"/>
      <c r="C464" s="1"/>
      <c r="D464" s="1"/>
      <c r="E464" s="1"/>
    </row>
    <row r="465" spans="2:5" ht="12.75">
      <c r="B465" s="1"/>
      <c r="C465" s="1"/>
      <c r="D465" s="1"/>
      <c r="E465" s="1"/>
    </row>
    <row r="466" spans="1:10" ht="12.75">
      <c r="A466" s="1"/>
      <c r="B466" s="5" t="s">
        <v>207</v>
      </c>
      <c r="C466" s="5" t="s">
        <v>556</v>
      </c>
      <c r="D466" s="5" t="s">
        <v>556</v>
      </c>
      <c r="E466" s="5" t="s">
        <v>207</v>
      </c>
      <c r="F466" s="7"/>
      <c r="G466" s="7"/>
      <c r="H466" s="7"/>
      <c r="I466" s="5" t="s">
        <v>1</v>
      </c>
      <c r="J466" s="5"/>
    </row>
    <row r="467" spans="1:10" ht="12.75">
      <c r="A467" s="1" t="s">
        <v>0</v>
      </c>
      <c r="B467" s="4" t="s">
        <v>208</v>
      </c>
      <c r="C467" s="4" t="s">
        <v>557</v>
      </c>
      <c r="D467" s="4" t="s">
        <v>557</v>
      </c>
      <c r="E467" s="4" t="s">
        <v>208</v>
      </c>
      <c r="F467" s="4" t="s">
        <v>60</v>
      </c>
      <c r="G467" s="4" t="s">
        <v>61</v>
      </c>
      <c r="H467" s="4" t="s">
        <v>62</v>
      </c>
      <c r="I467" s="4" t="s">
        <v>63</v>
      </c>
      <c r="J467" s="4" t="s">
        <v>2</v>
      </c>
    </row>
    <row r="468" spans="1:10" ht="12.75">
      <c r="A468" s="1"/>
      <c r="B468" s="6" t="s">
        <v>439</v>
      </c>
      <c r="C468" s="6" t="s">
        <v>434</v>
      </c>
      <c r="D468" s="6" t="s">
        <v>436</v>
      </c>
      <c r="E468" s="6" t="s">
        <v>437</v>
      </c>
      <c r="F468" s="6"/>
      <c r="G468" s="6"/>
      <c r="H468" s="6"/>
      <c r="I468" s="6"/>
      <c r="J468" s="6"/>
    </row>
    <row r="469" spans="1:10" ht="12.75">
      <c r="A469" s="1" t="s">
        <v>37</v>
      </c>
      <c r="B469" s="11">
        <v>43500</v>
      </c>
      <c r="C469" s="11">
        <v>3270</v>
      </c>
      <c r="D469" s="11">
        <v>477</v>
      </c>
      <c r="E469" s="11">
        <v>5765</v>
      </c>
      <c r="F469" s="11">
        <v>5555</v>
      </c>
      <c r="G469" s="11">
        <v>0</v>
      </c>
      <c r="H469" s="11">
        <v>51</v>
      </c>
      <c r="I469" s="11">
        <f>SUM(F469:H469)</f>
        <v>5606</v>
      </c>
      <c r="J469" s="13">
        <f>SUM(B469:E469)+I469</f>
        <v>58618</v>
      </c>
    </row>
    <row r="470" spans="1:10" ht="12.75">
      <c r="A470" s="1"/>
      <c r="B470" s="11"/>
      <c r="C470" s="11"/>
      <c r="D470" s="11"/>
      <c r="E470" s="11"/>
      <c r="F470" s="11"/>
      <c r="G470" s="11"/>
      <c r="H470" s="11"/>
      <c r="I470" s="11"/>
      <c r="J470" s="11"/>
    </row>
    <row r="471" spans="1:10" ht="12.75">
      <c r="A471" s="3" t="s">
        <v>3</v>
      </c>
      <c r="B471" s="12">
        <f>+B469+E469</f>
        <v>49265</v>
      </c>
      <c r="C471" s="12">
        <f>+C469+D469</f>
        <v>3747</v>
      </c>
      <c r="D471" s="11"/>
      <c r="E471" s="11"/>
      <c r="F471" s="11"/>
      <c r="G471" s="11"/>
      <c r="H471" s="11"/>
      <c r="I471" s="11"/>
      <c r="J471" s="11"/>
    </row>
    <row r="473" spans="1:3" ht="12.75">
      <c r="A473" s="1" t="s">
        <v>209</v>
      </c>
      <c r="B473" s="1"/>
      <c r="C473" s="1"/>
    </row>
    <row r="474" spans="2:3" ht="12.75">
      <c r="B474" s="1"/>
      <c r="C474" s="1"/>
    </row>
    <row r="475" spans="1:8" ht="12.75">
      <c r="A475" s="1"/>
      <c r="B475" s="5" t="s">
        <v>210</v>
      </c>
      <c r="C475" s="5" t="s">
        <v>558</v>
      </c>
      <c r="D475" s="7"/>
      <c r="E475" s="7"/>
      <c r="F475" s="7"/>
      <c r="G475" s="5" t="s">
        <v>1</v>
      </c>
      <c r="H475" s="5"/>
    </row>
    <row r="476" spans="1:8" ht="12.75">
      <c r="A476" s="1" t="s">
        <v>0</v>
      </c>
      <c r="B476" s="4" t="s">
        <v>211</v>
      </c>
      <c r="C476" s="4" t="s">
        <v>205</v>
      </c>
      <c r="D476" s="4" t="s">
        <v>60</v>
      </c>
      <c r="E476" s="4" t="s">
        <v>61</v>
      </c>
      <c r="F476" s="4" t="s">
        <v>62</v>
      </c>
      <c r="G476" s="4" t="s">
        <v>63</v>
      </c>
      <c r="H476" s="4" t="s">
        <v>2</v>
      </c>
    </row>
    <row r="477" spans="1:8" ht="12.75">
      <c r="A477" s="1"/>
      <c r="B477" s="6" t="s">
        <v>439</v>
      </c>
      <c r="C477" s="6" t="s">
        <v>434</v>
      </c>
      <c r="D477" s="6"/>
      <c r="E477" s="6"/>
      <c r="F477" s="6"/>
      <c r="G477" s="6"/>
      <c r="H477" s="6"/>
    </row>
    <row r="478" spans="1:8" ht="12.75">
      <c r="A478" s="1" t="s">
        <v>37</v>
      </c>
      <c r="B478" s="11">
        <v>25956</v>
      </c>
      <c r="C478" s="11">
        <v>2916</v>
      </c>
      <c r="D478" s="11">
        <v>5406</v>
      </c>
      <c r="E478" s="11">
        <v>0</v>
      </c>
      <c r="F478" s="11">
        <v>229</v>
      </c>
      <c r="G478" s="11">
        <f>SUM(D478:F478)</f>
        <v>5635</v>
      </c>
      <c r="H478" s="13">
        <f>SUM(B478:C478)+G478</f>
        <v>34507</v>
      </c>
    </row>
    <row r="479" spans="1:8" ht="12.75">
      <c r="A479" s="1"/>
      <c r="B479" s="11"/>
      <c r="C479" s="11"/>
      <c r="D479" s="11"/>
      <c r="E479" s="11"/>
      <c r="F479" s="11"/>
      <c r="G479" s="11"/>
      <c r="H479" s="11"/>
    </row>
    <row r="480" spans="1:8" ht="12.75">
      <c r="A480" s="3" t="s">
        <v>3</v>
      </c>
      <c r="B480" s="12">
        <f>+B478</f>
        <v>25956</v>
      </c>
      <c r="C480" s="12">
        <f>+C478</f>
        <v>2916</v>
      </c>
      <c r="D480" s="11"/>
      <c r="E480" s="11"/>
      <c r="F480" s="11"/>
      <c r="G480" s="11"/>
      <c r="H480" s="11"/>
    </row>
    <row r="482" spans="1:5" ht="12.75">
      <c r="A482" s="1" t="s">
        <v>212</v>
      </c>
      <c r="B482" s="1"/>
      <c r="C482" s="1"/>
      <c r="D482" s="1"/>
      <c r="E482" s="1"/>
    </row>
    <row r="483" spans="2:5" ht="12.75">
      <c r="B483" s="1"/>
      <c r="C483" s="1"/>
      <c r="D483" s="1"/>
      <c r="E483" s="1"/>
    </row>
    <row r="484" spans="1:9" ht="12.75">
      <c r="A484" s="1"/>
      <c r="B484" s="5" t="s">
        <v>559</v>
      </c>
      <c r="C484" s="5" t="s">
        <v>213</v>
      </c>
      <c r="D484" s="5" t="s">
        <v>559</v>
      </c>
      <c r="E484" s="7"/>
      <c r="F484" s="7"/>
      <c r="G484" s="7"/>
      <c r="H484" s="5" t="s">
        <v>1</v>
      </c>
      <c r="I484" s="5"/>
    </row>
    <row r="485" spans="1:9" ht="12.75">
      <c r="A485" s="1" t="s">
        <v>0</v>
      </c>
      <c r="B485" s="4" t="s">
        <v>560</v>
      </c>
      <c r="C485" s="4" t="s">
        <v>214</v>
      </c>
      <c r="D485" s="4" t="s">
        <v>560</v>
      </c>
      <c r="E485" s="4" t="s">
        <v>60</v>
      </c>
      <c r="F485" s="4" t="s">
        <v>61</v>
      </c>
      <c r="G485" s="4" t="s">
        <v>62</v>
      </c>
      <c r="H485" s="4" t="s">
        <v>63</v>
      </c>
      <c r="I485" s="4" t="s">
        <v>2</v>
      </c>
    </row>
    <row r="486" spans="1:9" ht="12.75">
      <c r="A486" s="1"/>
      <c r="B486" s="6" t="s">
        <v>439</v>
      </c>
      <c r="C486" s="6" t="s">
        <v>434</v>
      </c>
      <c r="D486" s="6" t="s">
        <v>436</v>
      </c>
      <c r="E486" s="6"/>
      <c r="F486" s="6"/>
      <c r="G486" s="6"/>
      <c r="H486" s="6"/>
      <c r="I486" s="6"/>
    </row>
    <row r="487" spans="1:9" ht="12.75">
      <c r="A487" s="1" t="s">
        <v>37</v>
      </c>
      <c r="B487" s="11">
        <v>23959</v>
      </c>
      <c r="C487" s="11">
        <v>858</v>
      </c>
      <c r="D487" s="11">
        <v>283</v>
      </c>
      <c r="E487" s="11">
        <v>4219</v>
      </c>
      <c r="F487" s="11">
        <v>0</v>
      </c>
      <c r="G487" s="11">
        <v>17</v>
      </c>
      <c r="H487" s="11">
        <f>SUM(E487:G487)</f>
        <v>4236</v>
      </c>
      <c r="I487" s="13">
        <f>SUM(B487:D487)+H487</f>
        <v>29336</v>
      </c>
    </row>
    <row r="488" spans="1:10" ht="12.75">
      <c r="A488" s="1"/>
      <c r="B488" s="11"/>
      <c r="C488" s="11"/>
      <c r="D488" s="11"/>
      <c r="E488" s="11"/>
      <c r="F488" s="11"/>
      <c r="G488" s="11"/>
      <c r="H488" s="11"/>
      <c r="I488" s="11"/>
      <c r="J488" s="11"/>
    </row>
    <row r="489" spans="1:10" ht="12.75">
      <c r="A489" s="3" t="s">
        <v>3</v>
      </c>
      <c r="B489" s="12">
        <f>+B487+D487</f>
        <v>24242</v>
      </c>
      <c r="C489" s="12">
        <f>+C487</f>
        <v>858</v>
      </c>
      <c r="D489" s="11"/>
      <c r="E489" s="11"/>
      <c r="F489" s="11"/>
      <c r="G489" s="11"/>
      <c r="H489" s="11"/>
      <c r="I489" s="11"/>
      <c r="J489" s="11"/>
    </row>
    <row r="491" spans="1:4" ht="12.75">
      <c r="A491" s="1" t="s">
        <v>215</v>
      </c>
      <c r="B491" s="1"/>
      <c r="C491" s="1"/>
      <c r="D491" s="1"/>
    </row>
    <row r="492" spans="2:4" ht="12.75">
      <c r="B492" s="1"/>
      <c r="C492" s="1"/>
      <c r="D492" s="1"/>
    </row>
    <row r="493" spans="1:9" ht="12.75">
      <c r="A493" s="1"/>
      <c r="B493" s="5" t="s">
        <v>216</v>
      </c>
      <c r="C493" s="5" t="s">
        <v>561</v>
      </c>
      <c r="D493" s="5" t="s">
        <v>562</v>
      </c>
      <c r="E493" s="7"/>
      <c r="F493" s="7"/>
      <c r="G493" s="7"/>
      <c r="H493" s="5" t="s">
        <v>1</v>
      </c>
      <c r="I493" s="5"/>
    </row>
    <row r="494" spans="1:9" ht="12.75">
      <c r="A494" s="1" t="s">
        <v>0</v>
      </c>
      <c r="B494" s="4" t="s">
        <v>217</v>
      </c>
      <c r="C494" s="4" t="s">
        <v>218</v>
      </c>
      <c r="D494" s="4" t="s">
        <v>563</v>
      </c>
      <c r="E494" s="4" t="s">
        <v>60</v>
      </c>
      <c r="F494" s="4" t="s">
        <v>61</v>
      </c>
      <c r="G494" s="4" t="s">
        <v>62</v>
      </c>
      <c r="H494" s="4" t="s">
        <v>63</v>
      </c>
      <c r="I494" s="4" t="s">
        <v>2</v>
      </c>
    </row>
    <row r="495" spans="1:9" ht="12.75">
      <c r="A495" s="1"/>
      <c r="B495" s="6" t="s">
        <v>439</v>
      </c>
      <c r="C495" s="6" t="s">
        <v>434</v>
      </c>
      <c r="D495" s="6" t="s">
        <v>435</v>
      </c>
      <c r="E495" s="6"/>
      <c r="F495" s="6"/>
      <c r="G495" s="6"/>
      <c r="H495" s="6"/>
      <c r="I495" s="6"/>
    </row>
    <row r="496" spans="1:9" ht="12.75">
      <c r="A496" s="1" t="s">
        <v>37</v>
      </c>
      <c r="B496" s="11">
        <v>30847</v>
      </c>
      <c r="C496" s="11">
        <v>656</v>
      </c>
      <c r="D496" s="11">
        <v>979</v>
      </c>
      <c r="E496" s="11">
        <v>5822</v>
      </c>
      <c r="F496" s="11">
        <v>0</v>
      </c>
      <c r="G496" s="11">
        <v>171</v>
      </c>
      <c r="H496" s="11">
        <f>SUM(E496:G496)</f>
        <v>5993</v>
      </c>
      <c r="I496" s="13">
        <f>SUM(B496:D496)+H496</f>
        <v>38475</v>
      </c>
    </row>
    <row r="497" spans="1:9" ht="12.75">
      <c r="A497" s="1"/>
      <c r="B497" s="11"/>
      <c r="C497" s="11"/>
      <c r="D497" s="11"/>
      <c r="E497" s="11"/>
      <c r="F497" s="11"/>
      <c r="G497" s="11"/>
      <c r="H497" s="11"/>
      <c r="I497" s="11"/>
    </row>
    <row r="498" spans="1:9" ht="12.75">
      <c r="A498" s="3" t="s">
        <v>3</v>
      </c>
      <c r="B498" s="12">
        <f>+B496</f>
        <v>30847</v>
      </c>
      <c r="C498" s="12">
        <f>+C496</f>
        <v>656</v>
      </c>
      <c r="D498" s="12">
        <f>+D496</f>
        <v>979</v>
      </c>
      <c r="E498" s="11"/>
      <c r="F498" s="11"/>
      <c r="G498" s="11"/>
      <c r="H498" s="11"/>
      <c r="I498" s="11"/>
    </row>
    <row r="500" spans="1:3" ht="12.75">
      <c r="A500" s="1" t="s">
        <v>219</v>
      </c>
      <c r="B500" s="1"/>
      <c r="C500" s="1"/>
    </row>
    <row r="501" spans="2:3" ht="12.75">
      <c r="B501" s="1"/>
      <c r="C501" s="1"/>
    </row>
    <row r="502" spans="1:8" ht="12.75">
      <c r="A502" s="1"/>
      <c r="B502" s="5" t="s">
        <v>220</v>
      </c>
      <c r="C502" s="5" t="s">
        <v>564</v>
      </c>
      <c r="D502" s="7"/>
      <c r="E502" s="7"/>
      <c r="F502" s="7"/>
      <c r="G502" s="5" t="s">
        <v>1</v>
      </c>
      <c r="H502" s="5"/>
    </row>
    <row r="503" spans="1:8" ht="12.75">
      <c r="A503" s="1" t="s">
        <v>0</v>
      </c>
      <c r="B503" s="4" t="s">
        <v>221</v>
      </c>
      <c r="C503" s="4" t="s">
        <v>565</v>
      </c>
      <c r="D503" s="4" t="s">
        <v>60</v>
      </c>
      <c r="E503" s="4" t="s">
        <v>61</v>
      </c>
      <c r="F503" s="4" t="s">
        <v>62</v>
      </c>
      <c r="G503" s="4" t="s">
        <v>63</v>
      </c>
      <c r="H503" s="4" t="s">
        <v>2</v>
      </c>
    </row>
    <row r="504" spans="1:8" ht="12.75">
      <c r="A504" s="1"/>
      <c r="B504" s="6" t="s">
        <v>439</v>
      </c>
      <c r="C504" s="6" t="s">
        <v>434</v>
      </c>
      <c r="D504" s="6"/>
      <c r="E504" s="6"/>
      <c r="F504" s="6"/>
      <c r="G504" s="6"/>
      <c r="H504" s="6"/>
    </row>
    <row r="505" spans="1:8" ht="12.75">
      <c r="A505" s="1" t="s">
        <v>37</v>
      </c>
      <c r="B505" s="11">
        <v>36891</v>
      </c>
      <c r="C505" s="11">
        <v>510</v>
      </c>
      <c r="D505" s="11">
        <v>5171</v>
      </c>
      <c r="E505" s="11">
        <v>0</v>
      </c>
      <c r="F505" s="11">
        <v>18</v>
      </c>
      <c r="G505" s="11">
        <f>SUM(D505:F505)</f>
        <v>5189</v>
      </c>
      <c r="H505" s="13">
        <f>SUM(B505:C505)+G505</f>
        <v>42590</v>
      </c>
    </row>
    <row r="506" spans="1:8" ht="12.75">
      <c r="A506" s="1"/>
      <c r="B506" s="11"/>
      <c r="C506" s="11"/>
      <c r="D506" s="11"/>
      <c r="E506" s="11"/>
      <c r="F506" s="11"/>
      <c r="G506" s="11"/>
      <c r="H506" s="11"/>
    </row>
    <row r="507" spans="1:8" ht="12.75">
      <c r="A507" s="3" t="s">
        <v>3</v>
      </c>
      <c r="B507" s="12">
        <f>+B505</f>
        <v>36891</v>
      </c>
      <c r="C507" s="12">
        <f>+C505</f>
        <v>510</v>
      </c>
      <c r="D507" s="11"/>
      <c r="E507" s="11"/>
      <c r="F507" s="11"/>
      <c r="G507" s="11"/>
      <c r="H507" s="11"/>
    </row>
    <row r="509" spans="1:4" ht="12.75">
      <c r="A509" s="1" t="s">
        <v>222</v>
      </c>
      <c r="B509" s="1"/>
      <c r="C509" s="1"/>
      <c r="D509" s="1"/>
    </row>
    <row r="510" spans="2:4" ht="12.75">
      <c r="B510" s="1"/>
      <c r="C510" s="1"/>
      <c r="D510" s="1"/>
    </row>
    <row r="511" spans="1:8" ht="12.75">
      <c r="A511" s="1"/>
      <c r="B511" s="5" t="s">
        <v>566</v>
      </c>
      <c r="C511" s="5" t="s">
        <v>568</v>
      </c>
      <c r="D511" s="7"/>
      <c r="E511" s="7"/>
      <c r="F511" s="7"/>
      <c r="G511" s="5" t="s">
        <v>1</v>
      </c>
      <c r="H511" s="5"/>
    </row>
    <row r="512" spans="1:8" ht="12.75">
      <c r="A512" s="1" t="s">
        <v>0</v>
      </c>
      <c r="B512" s="4" t="s">
        <v>567</v>
      </c>
      <c r="C512" s="4" t="s">
        <v>569</v>
      </c>
      <c r="D512" s="4" t="s">
        <v>60</v>
      </c>
      <c r="E512" s="4" t="s">
        <v>61</v>
      </c>
      <c r="F512" s="4" t="s">
        <v>62</v>
      </c>
      <c r="G512" s="4" t="s">
        <v>63</v>
      </c>
      <c r="H512" s="4" t="s">
        <v>2</v>
      </c>
    </row>
    <row r="513" spans="1:8" ht="12.75">
      <c r="A513" s="1"/>
      <c r="B513" s="6" t="s">
        <v>439</v>
      </c>
      <c r="C513" s="6" t="s">
        <v>434</v>
      </c>
      <c r="D513" s="6"/>
      <c r="E513" s="6"/>
      <c r="F513" s="6"/>
      <c r="G513" s="6"/>
      <c r="H513" s="6"/>
    </row>
    <row r="514" spans="1:8" ht="12.75">
      <c r="A514" s="1" t="s">
        <v>37</v>
      </c>
      <c r="B514" s="11">
        <v>46733</v>
      </c>
      <c r="C514" s="11">
        <v>1111</v>
      </c>
      <c r="D514" s="11">
        <v>6811</v>
      </c>
      <c r="E514" s="11">
        <v>0</v>
      </c>
      <c r="F514" s="11">
        <v>44</v>
      </c>
      <c r="G514" s="11">
        <f>SUM(D514:F514)</f>
        <v>6855</v>
      </c>
      <c r="H514" s="13">
        <f>SUM(B514:C514)+G514</f>
        <v>54699</v>
      </c>
    </row>
    <row r="515" spans="1:9" ht="12.75">
      <c r="A515" s="1"/>
      <c r="B515" s="11"/>
      <c r="C515" s="11"/>
      <c r="D515" s="11"/>
      <c r="E515" s="11"/>
      <c r="F515" s="11"/>
      <c r="G515" s="11"/>
      <c r="H515" s="11"/>
      <c r="I515" s="11"/>
    </row>
    <row r="516" spans="1:9" ht="12.75">
      <c r="A516" s="3" t="s">
        <v>3</v>
      </c>
      <c r="B516" s="12">
        <f>+B514</f>
        <v>46733</v>
      </c>
      <c r="C516" s="12">
        <f>+C514</f>
        <v>1111</v>
      </c>
      <c r="D516" s="11"/>
      <c r="E516" s="11"/>
      <c r="F516" s="11"/>
      <c r="G516" s="11"/>
      <c r="H516" s="11"/>
      <c r="I516" s="11"/>
    </row>
    <row r="518" spans="1:3" ht="12.75">
      <c r="A518" s="1" t="s">
        <v>223</v>
      </c>
      <c r="B518" s="1"/>
      <c r="C518" s="1"/>
    </row>
    <row r="519" spans="2:3" ht="12.75">
      <c r="B519" s="1"/>
      <c r="C519" s="1"/>
    </row>
    <row r="520" spans="1:8" ht="12.75">
      <c r="A520" s="1"/>
      <c r="B520" s="5" t="s">
        <v>224</v>
      </c>
      <c r="C520" s="5" t="s">
        <v>224</v>
      </c>
      <c r="D520" s="7"/>
      <c r="E520" s="7"/>
      <c r="F520" s="7"/>
      <c r="G520" s="5" t="s">
        <v>1</v>
      </c>
      <c r="H520" s="5"/>
    </row>
    <row r="521" spans="1:8" ht="12.75">
      <c r="A521" s="1" t="s">
        <v>0</v>
      </c>
      <c r="B521" s="4" t="s">
        <v>225</v>
      </c>
      <c r="C521" s="4" t="s">
        <v>225</v>
      </c>
      <c r="D521" s="4" t="s">
        <v>60</v>
      </c>
      <c r="E521" s="4" t="s">
        <v>61</v>
      </c>
      <c r="F521" s="4" t="s">
        <v>62</v>
      </c>
      <c r="G521" s="4" t="s">
        <v>63</v>
      </c>
      <c r="H521" s="4" t="s">
        <v>2</v>
      </c>
    </row>
    <row r="522" spans="1:8" ht="12.75">
      <c r="A522" s="1"/>
      <c r="B522" s="6" t="s">
        <v>439</v>
      </c>
      <c r="C522" s="6" t="s">
        <v>437</v>
      </c>
      <c r="D522" s="6"/>
      <c r="E522" s="6"/>
      <c r="F522" s="6"/>
      <c r="G522" s="6"/>
      <c r="H522" s="6"/>
    </row>
    <row r="523" spans="1:8" ht="12.75">
      <c r="A523" s="1" t="s">
        <v>37</v>
      </c>
      <c r="B523" s="11">
        <v>38076</v>
      </c>
      <c r="C523" s="11">
        <v>419</v>
      </c>
      <c r="D523" s="11">
        <v>4327</v>
      </c>
      <c r="E523" s="11">
        <v>0</v>
      </c>
      <c r="F523" s="11">
        <v>27</v>
      </c>
      <c r="G523" s="11">
        <f>SUM(D523:F523)</f>
        <v>4354</v>
      </c>
      <c r="H523" s="13">
        <f>SUM(B523:C523)+G523</f>
        <v>42849</v>
      </c>
    </row>
    <row r="524" spans="1:8" ht="12.75">
      <c r="A524" s="1"/>
      <c r="B524" s="11"/>
      <c r="C524" s="11"/>
      <c r="D524" s="11"/>
      <c r="E524" s="11"/>
      <c r="F524" s="11"/>
      <c r="G524" s="11"/>
      <c r="H524" s="11"/>
    </row>
    <row r="525" spans="1:8" ht="12.75">
      <c r="A525" s="3" t="s">
        <v>3</v>
      </c>
      <c r="B525" s="12">
        <f>+B523+C523</f>
        <v>38495</v>
      </c>
      <c r="C525" s="11"/>
      <c r="D525" s="11"/>
      <c r="E525" s="11"/>
      <c r="F525" s="11"/>
      <c r="G525" s="11"/>
      <c r="H525" s="11"/>
    </row>
    <row r="527" spans="1:3" ht="12.75">
      <c r="A527" s="1" t="s">
        <v>226</v>
      </c>
      <c r="B527" s="1"/>
      <c r="C527" s="1"/>
    </row>
    <row r="528" spans="2:3" ht="12.75">
      <c r="B528" s="1"/>
      <c r="C528" s="1"/>
    </row>
    <row r="529" spans="1:8" ht="12.75">
      <c r="A529" s="1"/>
      <c r="B529" s="5" t="s">
        <v>227</v>
      </c>
      <c r="C529" s="5" t="s">
        <v>20</v>
      </c>
      <c r="D529" s="7"/>
      <c r="E529" s="7"/>
      <c r="F529" s="7"/>
      <c r="G529" s="5" t="s">
        <v>1</v>
      </c>
      <c r="H529" s="5"/>
    </row>
    <row r="530" spans="1:8" ht="12.75">
      <c r="A530" s="1" t="s">
        <v>0</v>
      </c>
      <c r="B530" s="4" t="s">
        <v>229</v>
      </c>
      <c r="C530" s="4" t="s">
        <v>570</v>
      </c>
      <c r="D530" s="4" t="s">
        <v>60</v>
      </c>
      <c r="E530" s="4" t="s">
        <v>61</v>
      </c>
      <c r="F530" s="4" t="s">
        <v>62</v>
      </c>
      <c r="G530" s="4" t="s">
        <v>63</v>
      </c>
      <c r="H530" s="4" t="s">
        <v>2</v>
      </c>
    </row>
    <row r="531" spans="1:8" ht="12.75">
      <c r="A531" s="1"/>
      <c r="B531" s="6" t="s">
        <v>439</v>
      </c>
      <c r="C531" s="6" t="s">
        <v>436</v>
      </c>
      <c r="D531" s="6"/>
      <c r="E531" s="6"/>
      <c r="F531" s="6"/>
      <c r="G531" s="6"/>
      <c r="H531" s="6"/>
    </row>
    <row r="532" spans="1:8" ht="12.75">
      <c r="A532" s="1" t="s">
        <v>37</v>
      </c>
      <c r="B532" s="11">
        <v>31273</v>
      </c>
      <c r="C532" s="11">
        <v>2921</v>
      </c>
      <c r="D532" s="11">
        <v>6954</v>
      </c>
      <c r="E532" s="11">
        <v>0</v>
      </c>
      <c r="F532" s="11">
        <v>20</v>
      </c>
      <c r="G532" s="11">
        <f>SUM(D532:F532)</f>
        <v>6974</v>
      </c>
      <c r="H532" s="13">
        <f>SUM(B532:C532)+G532</f>
        <v>41168</v>
      </c>
    </row>
    <row r="533" spans="1:8" ht="12.75">
      <c r="A533" s="1"/>
      <c r="B533" s="11"/>
      <c r="C533" s="11"/>
      <c r="D533" s="11"/>
      <c r="E533" s="11"/>
      <c r="F533" s="11"/>
      <c r="G533" s="11"/>
      <c r="H533" s="11"/>
    </row>
    <row r="534" spans="1:8" ht="12.75">
      <c r="A534" s="3" t="s">
        <v>3</v>
      </c>
      <c r="B534" s="12">
        <f>+B532</f>
        <v>31273</v>
      </c>
      <c r="C534" s="12">
        <f>+C532</f>
        <v>2921</v>
      </c>
      <c r="D534" s="11"/>
      <c r="E534" s="11"/>
      <c r="F534" s="11"/>
      <c r="G534" s="11"/>
      <c r="H534" s="11"/>
    </row>
    <row r="536" spans="1:6" ht="12.75">
      <c r="A536" s="1" t="s">
        <v>230</v>
      </c>
      <c r="B536" s="1"/>
      <c r="C536" s="1"/>
      <c r="D536" s="1"/>
      <c r="E536" s="1"/>
      <c r="F536" s="1"/>
    </row>
    <row r="537" spans="2:6" ht="12.75">
      <c r="B537" s="1"/>
      <c r="C537" s="1"/>
      <c r="D537" s="1"/>
      <c r="E537" s="1"/>
      <c r="F537" s="1"/>
    </row>
    <row r="538" spans="1:10" ht="12.75">
      <c r="A538" s="1"/>
      <c r="B538" s="5" t="s">
        <v>168</v>
      </c>
      <c r="C538" s="5" t="s">
        <v>169</v>
      </c>
      <c r="D538" s="5" t="s">
        <v>169</v>
      </c>
      <c r="E538" s="5" t="s">
        <v>168</v>
      </c>
      <c r="F538" s="7"/>
      <c r="G538" s="7"/>
      <c r="H538" s="7"/>
      <c r="I538" s="5" t="s">
        <v>1</v>
      </c>
      <c r="J538" s="5"/>
    </row>
    <row r="539" spans="1:10" ht="12.75">
      <c r="A539" s="1" t="s">
        <v>0</v>
      </c>
      <c r="B539" s="4" t="s">
        <v>170</v>
      </c>
      <c r="C539" s="4" t="s">
        <v>171</v>
      </c>
      <c r="D539" s="4" t="s">
        <v>171</v>
      </c>
      <c r="E539" s="4" t="s">
        <v>170</v>
      </c>
      <c r="F539" s="4" t="s">
        <v>60</v>
      </c>
      <c r="G539" s="4" t="s">
        <v>61</v>
      </c>
      <c r="H539" s="4" t="s">
        <v>62</v>
      </c>
      <c r="I539" s="4" t="s">
        <v>63</v>
      </c>
      <c r="J539" s="4" t="s">
        <v>2</v>
      </c>
    </row>
    <row r="540" spans="1:10" ht="12.75">
      <c r="A540" s="1"/>
      <c r="B540" s="6" t="s">
        <v>439</v>
      </c>
      <c r="C540" s="6" t="s">
        <v>434</v>
      </c>
      <c r="D540" s="6" t="s">
        <v>436</v>
      </c>
      <c r="E540" s="6" t="s">
        <v>437</v>
      </c>
      <c r="F540" s="6"/>
      <c r="G540" s="6"/>
      <c r="H540" s="6"/>
      <c r="I540" s="6"/>
      <c r="J540" s="6"/>
    </row>
    <row r="541" spans="1:10" ht="12.75">
      <c r="A541" s="1" t="s">
        <v>37</v>
      </c>
      <c r="B541" s="11">
        <v>33950</v>
      </c>
      <c r="C541" s="11">
        <v>994</v>
      </c>
      <c r="D541" s="11">
        <v>186</v>
      </c>
      <c r="E541" s="11">
        <v>564</v>
      </c>
      <c r="F541" s="11">
        <v>5954</v>
      </c>
      <c r="G541" s="11">
        <v>0</v>
      </c>
      <c r="H541" s="11">
        <v>18</v>
      </c>
      <c r="I541" s="11">
        <f>SUM(F541:H541)</f>
        <v>5972</v>
      </c>
      <c r="J541" s="13">
        <f>SUM(B541:E541)+I541</f>
        <v>41666</v>
      </c>
    </row>
    <row r="542" spans="1:11" ht="12.75">
      <c r="A542" s="1"/>
      <c r="B542" s="11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1:11" ht="12.75">
      <c r="A543" s="3" t="s">
        <v>3</v>
      </c>
      <c r="B543" s="12">
        <f>+B541+E541</f>
        <v>34514</v>
      </c>
      <c r="C543" s="12">
        <f>+C541+D541</f>
        <v>1180</v>
      </c>
      <c r="D543" s="11"/>
      <c r="E543" s="11"/>
      <c r="F543" s="11"/>
      <c r="G543" s="11"/>
      <c r="H543" s="11"/>
      <c r="I543" s="11"/>
      <c r="J543" s="11"/>
      <c r="K543" s="11"/>
    </row>
    <row r="545" spans="1:5" ht="12.75">
      <c r="A545" s="1" t="s">
        <v>231</v>
      </c>
      <c r="B545" s="1"/>
      <c r="C545" s="1"/>
      <c r="D545" s="1"/>
      <c r="E545" s="1"/>
    </row>
    <row r="546" spans="2:5" ht="12.75">
      <c r="B546" s="1"/>
      <c r="C546" s="1"/>
      <c r="D546" s="1"/>
      <c r="E546" s="1"/>
    </row>
    <row r="547" spans="1:10" ht="12.75">
      <c r="A547" s="1"/>
      <c r="B547" s="5" t="s">
        <v>232</v>
      </c>
      <c r="C547" s="5" t="s">
        <v>48</v>
      </c>
      <c r="D547" s="5" t="s">
        <v>232</v>
      </c>
      <c r="E547" s="5" t="s">
        <v>232</v>
      </c>
      <c r="F547" s="7"/>
      <c r="G547" s="7"/>
      <c r="H547" s="7"/>
      <c r="I547" s="5" t="s">
        <v>1</v>
      </c>
      <c r="J547" s="5"/>
    </row>
    <row r="548" spans="1:10" ht="12.75">
      <c r="A548" s="1" t="s">
        <v>0</v>
      </c>
      <c r="B548" s="4" t="s">
        <v>233</v>
      </c>
      <c r="C548" s="4" t="s">
        <v>571</v>
      </c>
      <c r="D548" s="4" t="s">
        <v>233</v>
      </c>
      <c r="E548" s="4" t="s">
        <v>233</v>
      </c>
      <c r="F548" s="4" t="s">
        <v>60</v>
      </c>
      <c r="G548" s="4" t="s">
        <v>61</v>
      </c>
      <c r="H548" s="4" t="s">
        <v>62</v>
      </c>
      <c r="I548" s="4" t="s">
        <v>63</v>
      </c>
      <c r="J548" s="4" t="s">
        <v>2</v>
      </c>
    </row>
    <row r="549" spans="1:10" ht="12.75">
      <c r="A549" s="1"/>
      <c r="B549" s="6" t="s">
        <v>439</v>
      </c>
      <c r="C549" s="6" t="s">
        <v>434</v>
      </c>
      <c r="D549" s="6" t="s">
        <v>437</v>
      </c>
      <c r="E549" s="6" t="s">
        <v>435</v>
      </c>
      <c r="F549" s="6"/>
      <c r="G549" s="6"/>
      <c r="H549" s="6"/>
      <c r="I549" s="6"/>
      <c r="J549" s="6"/>
    </row>
    <row r="550" spans="1:10" ht="12.75">
      <c r="A550" s="1" t="s">
        <v>67</v>
      </c>
      <c r="B550" s="11">
        <v>26541</v>
      </c>
      <c r="C550" s="11">
        <v>7204</v>
      </c>
      <c r="D550" s="11">
        <v>1340</v>
      </c>
      <c r="E550" s="11">
        <v>735</v>
      </c>
      <c r="F550" s="11">
        <v>3382</v>
      </c>
      <c r="G550" s="11">
        <v>0</v>
      </c>
      <c r="H550" s="11">
        <v>33</v>
      </c>
      <c r="I550" s="11">
        <f>SUM(F550:H550)</f>
        <v>3415</v>
      </c>
      <c r="J550" s="13">
        <f>SUM(B550:E550)+I550</f>
        <v>39235</v>
      </c>
    </row>
    <row r="551" spans="1:10" ht="12.75">
      <c r="A551" s="1"/>
      <c r="B551" s="11"/>
      <c r="C551" s="11"/>
      <c r="D551" s="11"/>
      <c r="E551" s="11"/>
      <c r="F551" s="11"/>
      <c r="G551" s="11"/>
      <c r="H551" s="11"/>
      <c r="I551" s="11"/>
      <c r="J551" s="11"/>
    </row>
    <row r="552" spans="1:9" ht="12.75">
      <c r="A552" s="3" t="s">
        <v>3</v>
      </c>
      <c r="B552" s="12">
        <f>+B550+D550+E550</f>
        <v>28616</v>
      </c>
      <c r="C552" s="12">
        <f>+C550</f>
        <v>7204</v>
      </c>
      <c r="D552" s="11"/>
      <c r="E552" s="11"/>
      <c r="F552" s="11"/>
      <c r="G552" s="11"/>
      <c r="H552" s="11"/>
      <c r="I552" s="11"/>
    </row>
    <row r="554" spans="1:5" ht="12.75">
      <c r="A554" s="1" t="s">
        <v>234</v>
      </c>
      <c r="B554" s="1"/>
      <c r="C554" s="1"/>
      <c r="D554" s="1"/>
      <c r="E554" s="1"/>
    </row>
    <row r="555" spans="2:5" ht="12.75">
      <c r="B555" s="1"/>
      <c r="C555" s="1"/>
      <c r="D555" s="1"/>
      <c r="E555" s="1"/>
    </row>
    <row r="556" spans="1:10" ht="12.75">
      <c r="A556" s="1"/>
      <c r="B556" s="5" t="s">
        <v>572</v>
      </c>
      <c r="C556" s="5" t="s">
        <v>35</v>
      </c>
      <c r="D556" s="5" t="s">
        <v>35</v>
      </c>
      <c r="E556" s="5" t="s">
        <v>35</v>
      </c>
      <c r="F556" s="7"/>
      <c r="G556" s="7"/>
      <c r="H556" s="7"/>
      <c r="I556" s="5" t="s">
        <v>1</v>
      </c>
      <c r="J556" s="5"/>
    </row>
    <row r="557" spans="1:10" ht="12.75">
      <c r="A557" s="1" t="s">
        <v>0</v>
      </c>
      <c r="B557" s="4" t="s">
        <v>573</v>
      </c>
      <c r="C557" s="4" t="s">
        <v>574</v>
      </c>
      <c r="D557" s="4" t="s">
        <v>574</v>
      </c>
      <c r="E557" s="4" t="s">
        <v>574</v>
      </c>
      <c r="F557" s="4" t="s">
        <v>60</v>
      </c>
      <c r="G557" s="4" t="s">
        <v>61</v>
      </c>
      <c r="H557" s="4" t="s">
        <v>62</v>
      </c>
      <c r="I557" s="4" t="s">
        <v>63</v>
      </c>
      <c r="J557" s="4" t="s">
        <v>2</v>
      </c>
    </row>
    <row r="558" spans="1:10" ht="12.75">
      <c r="A558" s="1"/>
      <c r="B558" s="6" t="s">
        <v>439</v>
      </c>
      <c r="C558" s="6" t="s">
        <v>434</v>
      </c>
      <c r="D558" s="6" t="s">
        <v>436</v>
      </c>
      <c r="E558" s="6" t="s">
        <v>435</v>
      </c>
      <c r="F558" s="6"/>
      <c r="G558" s="6"/>
      <c r="H558" s="6"/>
      <c r="I558" s="6"/>
      <c r="J558" s="6"/>
    </row>
    <row r="559" spans="1:10" ht="12.75">
      <c r="A559" s="1" t="s">
        <v>67</v>
      </c>
      <c r="B559" s="11">
        <v>12943</v>
      </c>
      <c r="C559" s="11">
        <v>25279</v>
      </c>
      <c r="D559" s="11">
        <v>2873</v>
      </c>
      <c r="E559" s="11">
        <v>874</v>
      </c>
      <c r="F559" s="11">
        <v>2969</v>
      </c>
      <c r="G559" s="11">
        <v>0</v>
      </c>
      <c r="H559" s="11">
        <v>37</v>
      </c>
      <c r="I559" s="11">
        <f>SUM(F559:H559)</f>
        <v>3006</v>
      </c>
      <c r="J559" s="13">
        <f>SUM(B559:E559)+I559</f>
        <v>44975</v>
      </c>
    </row>
    <row r="560" spans="1:10" ht="12.75">
      <c r="A560" s="1"/>
      <c r="B560" s="11"/>
      <c r="C560" s="11"/>
      <c r="D560" s="11"/>
      <c r="E560" s="11"/>
      <c r="F560" s="11"/>
      <c r="G560" s="11"/>
      <c r="H560" s="11"/>
      <c r="I560" s="11"/>
      <c r="J560" s="11"/>
    </row>
    <row r="561" spans="1:10" ht="12.75">
      <c r="A561" s="3" t="s">
        <v>3</v>
      </c>
      <c r="B561" s="12">
        <f>+B559</f>
        <v>12943</v>
      </c>
      <c r="C561" s="12">
        <f>+C559+D559+E559</f>
        <v>29026</v>
      </c>
      <c r="D561" s="11"/>
      <c r="E561" s="11"/>
      <c r="F561" s="11"/>
      <c r="G561" s="11"/>
      <c r="H561" s="11"/>
      <c r="I561" s="11"/>
      <c r="J561" s="11"/>
    </row>
    <row r="563" spans="1:6" ht="12.75">
      <c r="A563" s="1" t="s">
        <v>235</v>
      </c>
      <c r="B563" s="1"/>
      <c r="C563" s="1"/>
      <c r="D563" s="1"/>
      <c r="E563" s="1"/>
      <c r="F563" s="1"/>
    </row>
    <row r="564" spans="2:6" ht="12.75">
      <c r="B564" s="1"/>
      <c r="C564" s="1"/>
      <c r="D564" s="1"/>
      <c r="E564" s="1"/>
      <c r="F564" s="1"/>
    </row>
    <row r="565" spans="1:10" ht="12.75">
      <c r="A565" s="1"/>
      <c r="B565" s="5" t="s">
        <v>59</v>
      </c>
      <c r="C565" s="5" t="s">
        <v>575</v>
      </c>
      <c r="D565" s="5" t="s">
        <v>59</v>
      </c>
      <c r="E565" s="5" t="s">
        <v>59</v>
      </c>
      <c r="F565" s="7"/>
      <c r="G565" s="7"/>
      <c r="H565" s="7"/>
      <c r="I565" s="5" t="s">
        <v>1</v>
      </c>
      <c r="J565" s="5"/>
    </row>
    <row r="566" spans="1:10" ht="12.75">
      <c r="A566" s="1" t="s">
        <v>0</v>
      </c>
      <c r="B566" s="4" t="s">
        <v>236</v>
      </c>
      <c r="C566" s="4" t="s">
        <v>576</v>
      </c>
      <c r="D566" s="4" t="s">
        <v>236</v>
      </c>
      <c r="E566" s="4" t="s">
        <v>236</v>
      </c>
      <c r="F566" s="4" t="s">
        <v>60</v>
      </c>
      <c r="G566" s="4" t="s">
        <v>61</v>
      </c>
      <c r="H566" s="4" t="s">
        <v>62</v>
      </c>
      <c r="I566" s="4" t="s">
        <v>63</v>
      </c>
      <c r="J566" s="4" t="s">
        <v>2</v>
      </c>
    </row>
    <row r="567" spans="1:10" ht="12.75">
      <c r="A567" s="1"/>
      <c r="B567" s="6" t="s">
        <v>439</v>
      </c>
      <c r="C567" s="6" t="s">
        <v>434</v>
      </c>
      <c r="D567" s="6" t="s">
        <v>436</v>
      </c>
      <c r="E567" s="6" t="s">
        <v>435</v>
      </c>
      <c r="F567" s="6"/>
      <c r="G567" s="6"/>
      <c r="H567" s="6"/>
      <c r="I567" s="6"/>
      <c r="J567" s="6"/>
    </row>
    <row r="568" spans="1:10" ht="12.75">
      <c r="A568" s="1" t="s">
        <v>67</v>
      </c>
      <c r="B568" s="11">
        <v>21983</v>
      </c>
      <c r="C568" s="11">
        <v>12977</v>
      </c>
      <c r="D568" s="11">
        <v>2382</v>
      </c>
      <c r="E568" s="11">
        <v>929</v>
      </c>
      <c r="F568" s="11">
        <v>3042</v>
      </c>
      <c r="G568" s="11">
        <v>0</v>
      </c>
      <c r="H568" s="11">
        <v>36</v>
      </c>
      <c r="I568" s="11">
        <f>SUM(F568:H568)</f>
        <v>3078</v>
      </c>
      <c r="J568" s="13">
        <f>SUM(B568:E568)+I568</f>
        <v>41349</v>
      </c>
    </row>
    <row r="569" spans="1:11" ht="12.75">
      <c r="A569" s="1"/>
      <c r="B569" s="11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1:11" ht="12.75">
      <c r="A570" s="3" t="s">
        <v>3</v>
      </c>
      <c r="B570" s="12">
        <f>+B568+D568+E568</f>
        <v>25294</v>
      </c>
      <c r="C570" s="12">
        <f>+C568</f>
        <v>12977</v>
      </c>
      <c r="D570" s="11"/>
      <c r="E570" s="11"/>
      <c r="F570" s="11"/>
      <c r="G570" s="11"/>
      <c r="H570" s="11"/>
      <c r="I570" s="11"/>
      <c r="J570" s="11"/>
      <c r="K570" s="11"/>
    </row>
    <row r="572" spans="1:4" ht="12.75">
      <c r="A572" s="1" t="s">
        <v>237</v>
      </c>
      <c r="B572" s="1"/>
      <c r="C572" s="1"/>
      <c r="D572" s="1"/>
    </row>
    <row r="573" spans="2:4" ht="12.75">
      <c r="B573" s="1"/>
      <c r="C573" s="1"/>
      <c r="D573" s="1"/>
    </row>
    <row r="574" spans="1:11" ht="12.75">
      <c r="A574" s="1"/>
      <c r="B574" s="5" t="s">
        <v>577</v>
      </c>
      <c r="C574" s="5" t="s">
        <v>579</v>
      </c>
      <c r="D574" s="5" t="s">
        <v>579</v>
      </c>
      <c r="E574" s="5" t="s">
        <v>577</v>
      </c>
      <c r="F574" s="5" t="s">
        <v>579</v>
      </c>
      <c r="G574" s="7"/>
      <c r="H574" s="7"/>
      <c r="I574" s="7"/>
      <c r="J574" s="5" t="s">
        <v>1</v>
      </c>
      <c r="K574" s="5"/>
    </row>
    <row r="575" spans="1:11" ht="12.75">
      <c r="A575" s="1" t="s">
        <v>0</v>
      </c>
      <c r="B575" s="4" t="s">
        <v>578</v>
      </c>
      <c r="C575" s="4" t="s">
        <v>580</v>
      </c>
      <c r="D575" s="4" t="s">
        <v>580</v>
      </c>
      <c r="E575" s="4" t="s">
        <v>578</v>
      </c>
      <c r="F575" s="4" t="s">
        <v>580</v>
      </c>
      <c r="G575" s="4" t="s">
        <v>60</v>
      </c>
      <c r="H575" s="4" t="s">
        <v>61</v>
      </c>
      <c r="I575" s="4" t="s">
        <v>62</v>
      </c>
      <c r="J575" s="4" t="s">
        <v>63</v>
      </c>
      <c r="K575" s="4" t="s">
        <v>2</v>
      </c>
    </row>
    <row r="576" spans="1:11" ht="12.75">
      <c r="A576" s="1"/>
      <c r="B576" s="6" t="s">
        <v>439</v>
      </c>
      <c r="C576" s="6" t="s">
        <v>434</v>
      </c>
      <c r="D576" s="6" t="s">
        <v>436</v>
      </c>
      <c r="E576" s="6" t="s">
        <v>437</v>
      </c>
      <c r="F576" s="6" t="s">
        <v>435</v>
      </c>
      <c r="G576" s="6"/>
      <c r="H576" s="6"/>
      <c r="I576" s="6"/>
      <c r="J576" s="6"/>
      <c r="K576" s="6"/>
    </row>
    <row r="577" spans="1:11" ht="12.75">
      <c r="A577" s="1" t="s">
        <v>37</v>
      </c>
      <c r="B577" s="11">
        <v>4058</v>
      </c>
      <c r="C577" s="11">
        <v>3110</v>
      </c>
      <c r="D577" s="11">
        <v>575</v>
      </c>
      <c r="E577" s="11">
        <v>337</v>
      </c>
      <c r="F577" s="11">
        <v>220</v>
      </c>
      <c r="G577" s="11">
        <v>912</v>
      </c>
      <c r="H577" s="11">
        <v>0</v>
      </c>
      <c r="I577" s="11">
        <v>7</v>
      </c>
      <c r="J577" s="11">
        <f>SUM(G577:I577)</f>
        <v>919</v>
      </c>
      <c r="K577" s="13">
        <f>SUM(B577:F577)+J577</f>
        <v>9219</v>
      </c>
    </row>
    <row r="578" spans="1:11" ht="13.5" thickBot="1">
      <c r="A578" s="1" t="s">
        <v>67</v>
      </c>
      <c r="B578" s="15">
        <v>8270</v>
      </c>
      <c r="C578" s="15">
        <v>14621</v>
      </c>
      <c r="D578" s="15">
        <v>1818</v>
      </c>
      <c r="E578" s="15">
        <v>576</v>
      </c>
      <c r="F578" s="15">
        <v>829</v>
      </c>
      <c r="G578" s="15">
        <v>2645</v>
      </c>
      <c r="H578" s="15">
        <v>0</v>
      </c>
      <c r="I578" s="15">
        <v>26</v>
      </c>
      <c r="J578" s="15">
        <f>SUM(G578:I578)</f>
        <v>2671</v>
      </c>
      <c r="K578" s="16">
        <f>SUM(B578:F578)+J578</f>
        <v>28785</v>
      </c>
    </row>
    <row r="579" spans="1:11" ht="12.75">
      <c r="A579" s="2" t="s">
        <v>2</v>
      </c>
      <c r="B579" s="13">
        <f aca="true" t="shared" si="1" ref="B579:J579">SUM(B577:B578)</f>
        <v>12328</v>
      </c>
      <c r="C579" s="13">
        <f t="shared" si="1"/>
        <v>17731</v>
      </c>
      <c r="D579" s="13">
        <f t="shared" si="1"/>
        <v>2393</v>
      </c>
      <c r="E579" s="13">
        <f t="shared" si="1"/>
        <v>913</v>
      </c>
      <c r="F579" s="13">
        <f t="shared" si="1"/>
        <v>1049</v>
      </c>
      <c r="G579" s="13">
        <f t="shared" si="1"/>
        <v>3557</v>
      </c>
      <c r="H579" s="13">
        <f t="shared" si="1"/>
        <v>0</v>
      </c>
      <c r="I579" s="13">
        <f t="shared" si="1"/>
        <v>33</v>
      </c>
      <c r="J579" s="13">
        <f t="shared" si="1"/>
        <v>3590</v>
      </c>
      <c r="K579" s="13">
        <f>SUM(B579:F579)+J579</f>
        <v>38004</v>
      </c>
    </row>
    <row r="580" spans="1:11" ht="12.75">
      <c r="A580" s="1"/>
      <c r="B580" s="11"/>
      <c r="C580" s="11"/>
      <c r="D580" s="11"/>
      <c r="E580" s="11"/>
      <c r="F580" s="11"/>
      <c r="G580" s="11"/>
      <c r="H580" s="11"/>
      <c r="I580" s="11"/>
      <c r="J580" s="11"/>
      <c r="K580" s="11"/>
    </row>
    <row r="581" spans="1:10" ht="12.75">
      <c r="A581" s="3" t="s">
        <v>3</v>
      </c>
      <c r="B581" s="12">
        <f>+B579+E579</f>
        <v>13241</v>
      </c>
      <c r="C581" s="12">
        <f>+C579+D579+F579</f>
        <v>21173</v>
      </c>
      <c r="D581" s="14"/>
      <c r="E581" s="14"/>
      <c r="F581" s="11"/>
      <c r="G581" s="11"/>
      <c r="H581" s="11"/>
      <c r="I581" s="11"/>
      <c r="J581" s="11"/>
    </row>
    <row r="583" spans="1:4" ht="12.75">
      <c r="A583" s="1" t="s">
        <v>240</v>
      </c>
      <c r="B583" s="1"/>
      <c r="C583" s="1"/>
      <c r="D583" s="1"/>
    </row>
    <row r="584" spans="2:4" ht="12.75">
      <c r="B584" s="1"/>
      <c r="C584" s="1"/>
      <c r="D584" s="1"/>
    </row>
    <row r="585" spans="1:9" ht="12.75">
      <c r="A585" s="1"/>
      <c r="B585" s="5" t="s">
        <v>238</v>
      </c>
      <c r="C585" s="5" t="s">
        <v>581</v>
      </c>
      <c r="D585" s="5" t="s">
        <v>238</v>
      </c>
      <c r="E585" s="7"/>
      <c r="F585" s="7"/>
      <c r="G585" s="7"/>
      <c r="H585" s="5" t="s">
        <v>1</v>
      </c>
      <c r="I585" s="5"/>
    </row>
    <row r="586" spans="1:9" ht="12.75">
      <c r="A586" s="1" t="s">
        <v>0</v>
      </c>
      <c r="B586" s="4" t="s">
        <v>239</v>
      </c>
      <c r="C586" s="4" t="s">
        <v>446</v>
      </c>
      <c r="D586" s="4" t="s">
        <v>239</v>
      </c>
      <c r="E586" s="4" t="s">
        <v>60</v>
      </c>
      <c r="F586" s="4" t="s">
        <v>61</v>
      </c>
      <c r="G586" s="4" t="s">
        <v>62</v>
      </c>
      <c r="H586" s="4" t="s">
        <v>63</v>
      </c>
      <c r="I586" s="4" t="s">
        <v>2</v>
      </c>
    </row>
    <row r="587" spans="1:9" ht="12.75">
      <c r="A587" s="1"/>
      <c r="B587" s="6" t="s">
        <v>439</v>
      </c>
      <c r="C587" s="6" t="s">
        <v>434</v>
      </c>
      <c r="D587" s="6" t="s">
        <v>437</v>
      </c>
      <c r="E587" s="6"/>
      <c r="F587" s="6"/>
      <c r="G587" s="6"/>
      <c r="H587" s="6"/>
      <c r="I587" s="6"/>
    </row>
    <row r="588" spans="1:9" ht="12.75">
      <c r="A588" s="1" t="s">
        <v>38</v>
      </c>
      <c r="B588" s="11">
        <v>23886</v>
      </c>
      <c r="C588" s="11">
        <v>4907</v>
      </c>
      <c r="D588" s="11">
        <v>1258</v>
      </c>
      <c r="E588" s="11">
        <v>6895</v>
      </c>
      <c r="F588" s="11">
        <v>0</v>
      </c>
      <c r="G588" s="11">
        <v>48</v>
      </c>
      <c r="H588" s="11">
        <f>SUM(E588:G588)</f>
        <v>6943</v>
      </c>
      <c r="I588" s="13">
        <f>SUM(B588:D588)+H588</f>
        <v>36994</v>
      </c>
    </row>
    <row r="589" spans="1:9" ht="12.75">
      <c r="A589" s="1"/>
      <c r="B589" s="11"/>
      <c r="C589" s="11"/>
      <c r="D589" s="11"/>
      <c r="E589" s="11"/>
      <c r="F589" s="11"/>
      <c r="G589" s="11"/>
      <c r="H589" s="11"/>
      <c r="I589" s="11"/>
    </row>
    <row r="590" spans="1:9" ht="12.75">
      <c r="A590" s="3" t="s">
        <v>3</v>
      </c>
      <c r="B590" s="12">
        <f>+B588+D588</f>
        <v>25144</v>
      </c>
      <c r="C590" s="12">
        <f>+C588</f>
        <v>4907</v>
      </c>
      <c r="D590" s="11"/>
      <c r="E590" s="11"/>
      <c r="F590" s="11"/>
      <c r="G590" s="11"/>
      <c r="H590" s="11"/>
      <c r="I590" s="11"/>
    </row>
    <row r="592" spans="1:3" ht="12.75">
      <c r="A592" s="1" t="s">
        <v>243</v>
      </c>
      <c r="B592" s="1"/>
      <c r="C592" s="1"/>
    </row>
    <row r="593" spans="2:3" ht="12.75">
      <c r="B593" s="1"/>
      <c r="C593" s="1"/>
    </row>
    <row r="594" spans="1:7" ht="12.75">
      <c r="A594" s="1"/>
      <c r="B594" s="5" t="s">
        <v>244</v>
      </c>
      <c r="C594" s="7"/>
      <c r="D594" s="7"/>
      <c r="E594" s="7"/>
      <c r="F594" s="5" t="s">
        <v>1</v>
      </c>
      <c r="G594" s="5"/>
    </row>
    <row r="595" spans="1:7" ht="12.75">
      <c r="A595" s="1" t="s">
        <v>0</v>
      </c>
      <c r="B595" s="4" t="s">
        <v>245</v>
      </c>
      <c r="C595" s="4" t="s">
        <v>60</v>
      </c>
      <c r="D595" s="4" t="s">
        <v>61</v>
      </c>
      <c r="E595" s="4" t="s">
        <v>62</v>
      </c>
      <c r="F595" s="4" t="s">
        <v>63</v>
      </c>
      <c r="G595" s="4" t="s">
        <v>2</v>
      </c>
    </row>
    <row r="596" spans="1:7" ht="12.75">
      <c r="A596" s="1"/>
      <c r="B596" s="6" t="s">
        <v>439</v>
      </c>
      <c r="C596" s="6"/>
      <c r="D596" s="6"/>
      <c r="E596" s="6"/>
      <c r="F596" s="6"/>
      <c r="G596" s="6"/>
    </row>
    <row r="597" spans="1:7" ht="15">
      <c r="A597" s="1" t="s">
        <v>756</v>
      </c>
      <c r="B597" s="11">
        <v>40142</v>
      </c>
      <c r="C597" s="11">
        <v>12568</v>
      </c>
      <c r="D597" s="11">
        <v>0</v>
      </c>
      <c r="E597" s="11">
        <v>104</v>
      </c>
      <c r="F597" s="11">
        <f>SUM(C597:E597)</f>
        <v>12672</v>
      </c>
      <c r="G597" s="13">
        <f>SUM(B597:B597)+F597</f>
        <v>52814</v>
      </c>
    </row>
    <row r="598" spans="1:8" ht="12.75">
      <c r="A598" s="1"/>
      <c r="B598" s="11"/>
      <c r="C598" s="11"/>
      <c r="D598" s="11"/>
      <c r="E598" s="11"/>
      <c r="F598" s="11"/>
      <c r="G598" s="11"/>
      <c r="H598" s="11"/>
    </row>
    <row r="599" spans="1:8" ht="12.75">
      <c r="A599" s="3" t="s">
        <v>3</v>
      </c>
      <c r="B599" s="12">
        <f>+B597</f>
        <v>40142</v>
      </c>
      <c r="C599" s="11"/>
      <c r="D599" s="11"/>
      <c r="E599" s="11"/>
      <c r="F599" s="11"/>
      <c r="G599" s="11"/>
      <c r="H599" s="11"/>
    </row>
    <row r="601" spans="1:4" ht="12.75">
      <c r="A601" s="1" t="s">
        <v>246</v>
      </c>
      <c r="B601" s="1"/>
      <c r="C601" s="1"/>
      <c r="D601" s="1"/>
    </row>
    <row r="602" spans="2:4" ht="12.75">
      <c r="B602" s="1"/>
      <c r="C602" s="1"/>
      <c r="D602" s="1"/>
    </row>
    <row r="603" spans="1:9" ht="12.75">
      <c r="A603" s="1"/>
      <c r="B603" s="5" t="s">
        <v>247</v>
      </c>
      <c r="C603" s="5" t="s">
        <v>247</v>
      </c>
      <c r="D603" s="5" t="s">
        <v>533</v>
      </c>
      <c r="E603" s="7"/>
      <c r="F603" s="7"/>
      <c r="G603" s="7"/>
      <c r="H603" s="5" t="s">
        <v>1</v>
      </c>
      <c r="I603" s="5"/>
    </row>
    <row r="604" spans="1:9" ht="12.75">
      <c r="A604" s="1" t="s">
        <v>0</v>
      </c>
      <c r="B604" s="4" t="s">
        <v>248</v>
      </c>
      <c r="C604" s="4" t="s">
        <v>248</v>
      </c>
      <c r="D604" s="4" t="s">
        <v>582</v>
      </c>
      <c r="E604" s="4" t="s">
        <v>60</v>
      </c>
      <c r="F604" s="4" t="s">
        <v>61</v>
      </c>
      <c r="G604" s="4" t="s">
        <v>62</v>
      </c>
      <c r="H604" s="4" t="s">
        <v>63</v>
      </c>
      <c r="I604" s="4" t="s">
        <v>2</v>
      </c>
    </row>
    <row r="605" spans="1:9" ht="12.75">
      <c r="A605" s="1"/>
      <c r="B605" s="6" t="s">
        <v>439</v>
      </c>
      <c r="C605" s="6" t="s">
        <v>437</v>
      </c>
      <c r="D605" s="6" t="s">
        <v>440</v>
      </c>
      <c r="E605" s="6"/>
      <c r="F605" s="6"/>
      <c r="G605" s="6"/>
      <c r="H605" s="6"/>
      <c r="I605" s="6"/>
    </row>
    <row r="606" spans="1:9" ht="12.75">
      <c r="A606" s="1" t="s">
        <v>38</v>
      </c>
      <c r="B606" s="11">
        <v>41199</v>
      </c>
      <c r="C606" s="11">
        <v>1993</v>
      </c>
      <c r="D606" s="11">
        <v>2298</v>
      </c>
      <c r="E606" s="11">
        <v>11538</v>
      </c>
      <c r="F606" s="11">
        <v>0</v>
      </c>
      <c r="G606" s="11">
        <v>64</v>
      </c>
      <c r="H606" s="11">
        <f>SUM(E606:G606)</f>
        <v>11602</v>
      </c>
      <c r="I606" s="13">
        <f>SUM(B606:D606)+H606</f>
        <v>57092</v>
      </c>
    </row>
    <row r="607" spans="1:9" ht="12.75">
      <c r="A607" s="1"/>
      <c r="B607" s="11"/>
      <c r="C607" s="11"/>
      <c r="D607" s="11"/>
      <c r="E607" s="11"/>
      <c r="F607" s="11"/>
      <c r="G607" s="11"/>
      <c r="H607" s="11"/>
      <c r="I607" s="11"/>
    </row>
    <row r="608" spans="1:8" ht="12.75">
      <c r="A608" s="3" t="s">
        <v>3</v>
      </c>
      <c r="B608" s="12">
        <f>+B606+C606</f>
        <v>43192</v>
      </c>
      <c r="C608" s="11"/>
      <c r="D608" s="12">
        <f>+D606</f>
        <v>2298</v>
      </c>
      <c r="E608" s="11"/>
      <c r="F608" s="11"/>
      <c r="G608" s="11"/>
      <c r="H608" s="11"/>
    </row>
    <row r="610" spans="1:4" ht="12.75">
      <c r="A610" s="1" t="s">
        <v>250</v>
      </c>
      <c r="B610" s="1"/>
      <c r="C610" s="1"/>
      <c r="D610" s="1"/>
    </row>
    <row r="611" spans="2:4" ht="12.75">
      <c r="B611" s="1"/>
      <c r="C611" s="1"/>
      <c r="D611" s="1"/>
    </row>
    <row r="612" spans="1:8" ht="12.75">
      <c r="A612" s="1"/>
      <c r="B612" s="5" t="s">
        <v>11</v>
      </c>
      <c r="C612" s="5" t="s">
        <v>11</v>
      </c>
      <c r="D612" s="7"/>
      <c r="E612" s="7"/>
      <c r="F612" s="7"/>
      <c r="G612" s="5" t="s">
        <v>1</v>
      </c>
      <c r="H612" s="5"/>
    </row>
    <row r="613" spans="1:8" ht="12.75">
      <c r="A613" s="1" t="s">
        <v>0</v>
      </c>
      <c r="B613" s="4" t="s">
        <v>583</v>
      </c>
      <c r="C613" s="4" t="s">
        <v>583</v>
      </c>
      <c r="D613" s="4" t="s">
        <v>60</v>
      </c>
      <c r="E613" s="4" t="s">
        <v>61</v>
      </c>
      <c r="F613" s="4" t="s">
        <v>62</v>
      </c>
      <c r="G613" s="4" t="s">
        <v>63</v>
      </c>
      <c r="H613" s="4" t="s">
        <v>2</v>
      </c>
    </row>
    <row r="614" spans="1:8" ht="12.75">
      <c r="A614" s="1"/>
      <c r="B614" s="6" t="s">
        <v>439</v>
      </c>
      <c r="C614" s="6" t="s">
        <v>437</v>
      </c>
      <c r="D614" s="6"/>
      <c r="E614" s="6"/>
      <c r="F614" s="6"/>
      <c r="G614" s="6"/>
      <c r="H614" s="6"/>
    </row>
    <row r="615" spans="1:8" ht="15">
      <c r="A615" s="1" t="s">
        <v>756</v>
      </c>
      <c r="B615" s="11">
        <v>30512</v>
      </c>
      <c r="C615" s="11">
        <v>1033</v>
      </c>
      <c r="D615" s="11">
        <v>12119</v>
      </c>
      <c r="E615" s="11">
        <v>0</v>
      </c>
      <c r="F615" s="11">
        <v>30</v>
      </c>
      <c r="G615" s="11">
        <f>SUM(D615:F615)</f>
        <v>12149</v>
      </c>
      <c r="H615" s="13">
        <f>SUM(B615:C615)+G615</f>
        <v>43694</v>
      </c>
    </row>
    <row r="616" spans="1:8" ht="12.75">
      <c r="A616" s="1"/>
      <c r="B616" s="11"/>
      <c r="C616" s="11"/>
      <c r="D616" s="11"/>
      <c r="E616" s="11"/>
      <c r="F616" s="11"/>
      <c r="G616" s="11"/>
      <c r="H616" s="11"/>
    </row>
    <row r="617" spans="1:7" ht="12.75">
      <c r="A617" s="3" t="s">
        <v>3</v>
      </c>
      <c r="B617" s="12">
        <f>+B615+C615</f>
        <v>31545</v>
      </c>
      <c r="C617" s="11"/>
      <c r="D617" s="11"/>
      <c r="E617" s="11"/>
      <c r="F617" s="11"/>
      <c r="G617" s="11"/>
    </row>
    <row r="619" spans="1:2" ht="12.75">
      <c r="A619" s="1" t="s">
        <v>251</v>
      </c>
      <c r="B619" s="1"/>
    </row>
    <row r="620" ht="12.75">
      <c r="B620" s="1"/>
    </row>
    <row r="621" spans="1:7" ht="12.75">
      <c r="A621" s="1"/>
      <c r="B621" s="5" t="s">
        <v>57</v>
      </c>
      <c r="C621" s="7"/>
      <c r="D621" s="7"/>
      <c r="E621" s="7"/>
      <c r="F621" s="8" t="s">
        <v>1</v>
      </c>
      <c r="G621" s="5"/>
    </row>
    <row r="622" spans="1:7" ht="12.75">
      <c r="A622" s="1" t="s">
        <v>0</v>
      </c>
      <c r="B622" s="4" t="s">
        <v>252</v>
      </c>
      <c r="C622" s="4" t="s">
        <v>60</v>
      </c>
      <c r="D622" s="4" t="s">
        <v>61</v>
      </c>
      <c r="E622" s="4" t="s">
        <v>62</v>
      </c>
      <c r="F622" s="9" t="s">
        <v>63</v>
      </c>
      <c r="G622" s="4" t="s">
        <v>2</v>
      </c>
    </row>
    <row r="623" spans="1:7" ht="12.75">
      <c r="A623" s="1"/>
      <c r="B623" s="6" t="s">
        <v>439</v>
      </c>
      <c r="C623" s="6"/>
      <c r="D623" s="6"/>
      <c r="E623" s="6"/>
      <c r="F623" s="6"/>
      <c r="G623" s="4"/>
    </row>
    <row r="624" spans="1:7" ht="12.75">
      <c r="A624" s="1" t="s">
        <v>38</v>
      </c>
      <c r="B624" s="11">
        <v>44593</v>
      </c>
      <c r="C624" s="11">
        <v>12761</v>
      </c>
      <c r="D624" s="11">
        <v>0</v>
      </c>
      <c r="E624" s="11">
        <v>106</v>
      </c>
      <c r="F624" s="11">
        <f>SUM(C624:E624)</f>
        <v>12867</v>
      </c>
      <c r="G624" s="13">
        <f>SUM(B624)+F624</f>
        <v>57460</v>
      </c>
    </row>
    <row r="625" spans="1:7" ht="12.75">
      <c r="A625" s="1"/>
      <c r="B625" s="11"/>
      <c r="C625" s="11"/>
      <c r="D625" s="11"/>
      <c r="E625" s="11"/>
      <c r="F625" s="11"/>
      <c r="G625" s="11"/>
    </row>
    <row r="626" spans="1:7" ht="12.75">
      <c r="A626" s="3" t="s">
        <v>3</v>
      </c>
      <c r="B626" s="12">
        <f>+B624</f>
        <v>44593</v>
      </c>
      <c r="C626" s="11"/>
      <c r="D626" s="11"/>
      <c r="E626" s="11"/>
      <c r="F626" s="11"/>
      <c r="G626" s="11"/>
    </row>
    <row r="628" spans="1:4" ht="12.75">
      <c r="A628" s="1" t="s">
        <v>253</v>
      </c>
      <c r="B628" s="1"/>
      <c r="C628" s="1"/>
      <c r="D628" s="1"/>
    </row>
    <row r="629" spans="2:4" ht="12.75">
      <c r="B629" s="1"/>
      <c r="C629" s="1"/>
      <c r="D629" s="1"/>
    </row>
    <row r="630" spans="1:8" ht="12.75">
      <c r="A630" s="1"/>
      <c r="B630" s="5" t="s">
        <v>254</v>
      </c>
      <c r="C630" s="5" t="s">
        <v>254</v>
      </c>
      <c r="D630" s="7"/>
      <c r="E630" s="7"/>
      <c r="F630" s="7"/>
      <c r="G630" s="5" t="s">
        <v>1</v>
      </c>
      <c r="H630" s="5"/>
    </row>
    <row r="631" spans="1:8" ht="12.75">
      <c r="A631" s="1" t="s">
        <v>0</v>
      </c>
      <c r="B631" s="4" t="s">
        <v>255</v>
      </c>
      <c r="C631" s="4" t="s">
        <v>255</v>
      </c>
      <c r="D631" s="4" t="s">
        <v>60</v>
      </c>
      <c r="E631" s="4" t="s">
        <v>61</v>
      </c>
      <c r="F631" s="4" t="s">
        <v>62</v>
      </c>
      <c r="G631" s="4" t="s">
        <v>63</v>
      </c>
      <c r="H631" s="4" t="s">
        <v>2</v>
      </c>
    </row>
    <row r="632" spans="1:8" ht="12.75">
      <c r="A632" s="1"/>
      <c r="B632" s="6" t="s">
        <v>439</v>
      </c>
      <c r="C632" s="6" t="s">
        <v>437</v>
      </c>
      <c r="D632" s="6"/>
      <c r="E632" s="6"/>
      <c r="F632" s="6"/>
      <c r="G632" s="6"/>
      <c r="H632" s="6"/>
    </row>
    <row r="633" spans="1:8" ht="15">
      <c r="A633" s="1" t="s">
        <v>756</v>
      </c>
      <c r="B633" s="11">
        <v>39025</v>
      </c>
      <c r="C633" s="11">
        <v>1328</v>
      </c>
      <c r="D633" s="11">
        <v>10080</v>
      </c>
      <c r="E633" s="11">
        <v>0</v>
      </c>
      <c r="F633" s="11">
        <v>50</v>
      </c>
      <c r="G633" s="11">
        <f>SUM(D633:F633)</f>
        <v>10130</v>
      </c>
      <c r="H633" s="13">
        <f>SUM(B633:C633)+G633</f>
        <v>50483</v>
      </c>
    </row>
    <row r="634" spans="1:8" ht="12.75">
      <c r="A634" s="1"/>
      <c r="B634" s="11"/>
      <c r="C634" s="11"/>
      <c r="D634" s="11"/>
      <c r="E634" s="11"/>
      <c r="F634" s="11"/>
      <c r="G634" s="11"/>
      <c r="H634" s="11"/>
    </row>
    <row r="635" spans="1:8" ht="12.75">
      <c r="A635" s="3" t="s">
        <v>3</v>
      </c>
      <c r="B635" s="12">
        <f>+B633+C633</f>
        <v>40353</v>
      </c>
      <c r="C635" s="11"/>
      <c r="D635" s="11"/>
      <c r="E635" s="11"/>
      <c r="F635" s="11"/>
      <c r="G635" s="11"/>
      <c r="H635" s="11"/>
    </row>
    <row r="637" spans="1:3" ht="12.75">
      <c r="A637" s="1" t="s">
        <v>256</v>
      </c>
      <c r="B637" s="1"/>
      <c r="C637" s="1"/>
    </row>
    <row r="638" spans="2:3" ht="12.75">
      <c r="B638" s="1"/>
      <c r="C638" s="1"/>
    </row>
    <row r="639" spans="1:7" ht="12.75">
      <c r="A639" s="1"/>
      <c r="B639" s="5" t="s">
        <v>257</v>
      </c>
      <c r="C639" s="7"/>
      <c r="D639" s="7"/>
      <c r="E639" s="7"/>
      <c r="F639" s="5" t="s">
        <v>1</v>
      </c>
      <c r="G639" s="5"/>
    </row>
    <row r="640" spans="1:7" ht="12.75">
      <c r="A640" s="1" t="s">
        <v>0</v>
      </c>
      <c r="B640" s="4" t="s">
        <v>750</v>
      </c>
      <c r="C640" s="4" t="s">
        <v>60</v>
      </c>
      <c r="D640" s="4" t="s">
        <v>61</v>
      </c>
      <c r="E640" s="4" t="s">
        <v>62</v>
      </c>
      <c r="F640" s="4" t="s">
        <v>63</v>
      </c>
      <c r="G640" s="4" t="s">
        <v>2</v>
      </c>
    </row>
    <row r="641" spans="1:7" ht="12.75">
      <c r="A641" s="1"/>
      <c r="B641" s="6" t="s">
        <v>439</v>
      </c>
      <c r="C641" s="6"/>
      <c r="D641" s="6"/>
      <c r="E641" s="6"/>
      <c r="F641" s="6"/>
      <c r="G641" s="6"/>
    </row>
    <row r="642" spans="1:7" ht="12.75">
      <c r="A642" s="1" t="s">
        <v>38</v>
      </c>
      <c r="B642" s="11">
        <v>36220</v>
      </c>
      <c r="C642" s="11">
        <v>11471</v>
      </c>
      <c r="D642" s="11">
        <v>0</v>
      </c>
      <c r="E642" s="11">
        <v>68</v>
      </c>
      <c r="F642" s="11">
        <f>SUM(C642:E642)</f>
        <v>11539</v>
      </c>
      <c r="G642" s="13">
        <f>SUM(B642:B642)+F642</f>
        <v>47759</v>
      </c>
    </row>
    <row r="643" spans="1:7" ht="12.75">
      <c r="A643" s="1"/>
      <c r="B643" s="11"/>
      <c r="C643" s="11"/>
      <c r="D643" s="11"/>
      <c r="E643" s="11"/>
      <c r="F643" s="11"/>
      <c r="G643" s="11"/>
    </row>
    <row r="644" spans="1:7" ht="12.75">
      <c r="A644" s="3" t="s">
        <v>3</v>
      </c>
      <c r="B644" s="12">
        <f>+B642</f>
        <v>36220</v>
      </c>
      <c r="C644" s="11"/>
      <c r="D644" s="11"/>
      <c r="E644" s="11"/>
      <c r="F644" s="11"/>
      <c r="G644" s="11"/>
    </row>
    <row r="646" spans="1:4" ht="12.75">
      <c r="A646" s="1" t="s">
        <v>258</v>
      </c>
      <c r="B646" s="1"/>
      <c r="C646" s="1"/>
      <c r="D646" s="1"/>
    </row>
    <row r="647" spans="2:4" ht="12.75">
      <c r="B647" s="1"/>
      <c r="C647" s="1"/>
      <c r="D647" s="1"/>
    </row>
    <row r="648" spans="1:8" ht="12.75">
      <c r="A648" s="1"/>
      <c r="B648" s="5" t="s">
        <v>584</v>
      </c>
      <c r="C648" s="5" t="s">
        <v>586</v>
      </c>
      <c r="D648" s="7"/>
      <c r="E648" s="7"/>
      <c r="F648" s="7"/>
      <c r="G648" s="5" t="s">
        <v>1</v>
      </c>
      <c r="H648" s="5"/>
    </row>
    <row r="649" spans="1:8" ht="12.75">
      <c r="A649" s="1" t="s">
        <v>0</v>
      </c>
      <c r="B649" s="4" t="s">
        <v>585</v>
      </c>
      <c r="C649" s="4" t="s">
        <v>587</v>
      </c>
      <c r="D649" s="4" t="s">
        <v>60</v>
      </c>
      <c r="E649" s="4" t="s">
        <v>61</v>
      </c>
      <c r="F649" s="4" t="s">
        <v>62</v>
      </c>
      <c r="G649" s="4" t="s">
        <v>63</v>
      </c>
      <c r="H649" s="4" t="s">
        <v>2</v>
      </c>
    </row>
    <row r="650" spans="1:8" ht="12.75">
      <c r="A650" s="1"/>
      <c r="B650" s="6" t="s">
        <v>439</v>
      </c>
      <c r="C650" s="6" t="s">
        <v>434</v>
      </c>
      <c r="D650" s="6"/>
      <c r="E650" s="6"/>
      <c r="F650" s="6"/>
      <c r="G650" s="6"/>
      <c r="H650" s="6"/>
    </row>
    <row r="651" spans="1:8" ht="15">
      <c r="A651" s="1" t="s">
        <v>756</v>
      </c>
      <c r="B651" s="11">
        <v>28897</v>
      </c>
      <c r="C651" s="11">
        <v>2010</v>
      </c>
      <c r="D651" s="11">
        <v>9256</v>
      </c>
      <c r="E651" s="11">
        <v>0</v>
      </c>
      <c r="F651" s="11">
        <v>30</v>
      </c>
      <c r="G651" s="11">
        <f>SUM(D651:F651)</f>
        <v>9286</v>
      </c>
      <c r="H651" s="13">
        <f>SUM(B651:C651)+G651</f>
        <v>40193</v>
      </c>
    </row>
    <row r="652" spans="1:9" ht="12.75">
      <c r="A652" s="1"/>
      <c r="B652" s="11"/>
      <c r="C652" s="11"/>
      <c r="D652" s="11"/>
      <c r="E652" s="11"/>
      <c r="F652" s="11"/>
      <c r="G652" s="11"/>
      <c r="H652" s="11"/>
      <c r="I652" s="11"/>
    </row>
    <row r="653" spans="1:9" ht="12.75">
      <c r="A653" s="3" t="s">
        <v>3</v>
      </c>
      <c r="B653" s="12">
        <f>+B651</f>
        <v>28897</v>
      </c>
      <c r="C653" s="12">
        <f>+C651</f>
        <v>2010</v>
      </c>
      <c r="D653" s="11"/>
      <c r="E653" s="11"/>
      <c r="F653" s="11"/>
      <c r="G653" s="11"/>
      <c r="H653" s="11"/>
      <c r="I653" s="11"/>
    </row>
    <row r="655" spans="1:4" ht="12.75">
      <c r="A655" s="1" t="s">
        <v>259</v>
      </c>
      <c r="B655" s="1"/>
      <c r="C655" s="1"/>
      <c r="D655" s="1"/>
    </row>
    <row r="656" spans="2:4" ht="12.75">
      <c r="B656" s="1"/>
      <c r="C656" s="1"/>
      <c r="D656" s="1"/>
    </row>
    <row r="657" spans="1:11" ht="12.75">
      <c r="A657" s="1"/>
      <c r="B657" s="5" t="s">
        <v>449</v>
      </c>
      <c r="C657" s="5" t="s">
        <v>260</v>
      </c>
      <c r="D657" s="5" t="s">
        <v>449</v>
      </c>
      <c r="E657" s="5" t="s">
        <v>260</v>
      </c>
      <c r="F657" s="5" t="s">
        <v>260</v>
      </c>
      <c r="G657" s="7"/>
      <c r="H657" s="7"/>
      <c r="I657" s="7"/>
      <c r="J657" s="5" t="s">
        <v>1</v>
      </c>
      <c r="K657" s="5"/>
    </row>
    <row r="658" spans="1:11" ht="12.75">
      <c r="A658" s="1" t="s">
        <v>0</v>
      </c>
      <c r="B658" s="4" t="s">
        <v>588</v>
      </c>
      <c r="C658" s="4" t="s">
        <v>261</v>
      </c>
      <c r="D658" s="4" t="s">
        <v>588</v>
      </c>
      <c r="E658" s="4" t="s">
        <v>261</v>
      </c>
      <c r="F658" s="4" t="s">
        <v>261</v>
      </c>
      <c r="G658" s="4" t="s">
        <v>60</v>
      </c>
      <c r="H658" s="4" t="s">
        <v>61</v>
      </c>
      <c r="I658" s="4" t="s">
        <v>62</v>
      </c>
      <c r="J658" s="4" t="s">
        <v>63</v>
      </c>
      <c r="K658" s="4" t="s">
        <v>2</v>
      </c>
    </row>
    <row r="659" spans="1:11" ht="12.75">
      <c r="A659" s="1"/>
      <c r="B659" s="6" t="s">
        <v>439</v>
      </c>
      <c r="C659" s="6" t="s">
        <v>434</v>
      </c>
      <c r="D659" s="6" t="s">
        <v>437</v>
      </c>
      <c r="E659" s="6" t="s">
        <v>435</v>
      </c>
      <c r="F659" s="6" t="s">
        <v>438</v>
      </c>
      <c r="G659" s="6"/>
      <c r="H659" s="6"/>
      <c r="I659" s="6"/>
      <c r="J659" s="6"/>
      <c r="K659" s="6"/>
    </row>
    <row r="660" spans="1:11" ht="12.75">
      <c r="A660" s="1" t="s">
        <v>38</v>
      </c>
      <c r="B660" s="11">
        <v>31336</v>
      </c>
      <c r="C660" s="11">
        <v>13721</v>
      </c>
      <c r="D660" s="11">
        <v>817</v>
      </c>
      <c r="E660" s="11">
        <v>493</v>
      </c>
      <c r="F660" s="11">
        <v>289</v>
      </c>
      <c r="G660" s="11">
        <v>7650</v>
      </c>
      <c r="H660" s="11">
        <v>0</v>
      </c>
      <c r="I660" s="11">
        <v>15</v>
      </c>
      <c r="J660" s="11">
        <f>SUM(G660:I660)</f>
        <v>7665</v>
      </c>
      <c r="K660" s="13">
        <f>SUM(B660:F660)+J660</f>
        <v>54321</v>
      </c>
    </row>
    <row r="661" spans="1:9" ht="12.75">
      <c r="A661" s="1"/>
      <c r="B661" s="11"/>
      <c r="C661" s="11"/>
      <c r="D661" s="11"/>
      <c r="E661" s="11"/>
      <c r="F661" s="11"/>
      <c r="G661" s="11"/>
      <c r="H661" s="11"/>
      <c r="I661" s="11"/>
    </row>
    <row r="662" spans="1:9" ht="12.75">
      <c r="A662" s="3" t="s">
        <v>3</v>
      </c>
      <c r="B662" s="12">
        <f>+B660+D660</f>
        <v>32153</v>
      </c>
      <c r="C662" s="12">
        <f>+C660+E660+F660</f>
        <v>14503</v>
      </c>
      <c r="D662" s="11"/>
      <c r="E662" s="11"/>
      <c r="F662" s="11"/>
      <c r="G662" s="11"/>
      <c r="H662" s="11"/>
      <c r="I662" s="11"/>
    </row>
    <row r="664" spans="1:4" ht="12.75">
      <c r="A664" s="1" t="s">
        <v>262</v>
      </c>
      <c r="B664" s="1"/>
      <c r="C664" s="1"/>
      <c r="D664" s="1"/>
    </row>
    <row r="665" spans="2:4" ht="12.75">
      <c r="B665" s="1"/>
      <c r="C665" s="1"/>
      <c r="D665" s="1"/>
    </row>
    <row r="666" spans="1:8" ht="12.75">
      <c r="A666" s="1"/>
      <c r="B666" s="5" t="s">
        <v>263</v>
      </c>
      <c r="C666" s="5" t="s">
        <v>263</v>
      </c>
      <c r="D666" s="7"/>
      <c r="E666" s="7"/>
      <c r="F666" s="7"/>
      <c r="G666" s="5" t="s">
        <v>1</v>
      </c>
      <c r="H666" s="5"/>
    </row>
    <row r="667" spans="1:8" ht="12.75">
      <c r="A667" s="1" t="s">
        <v>0</v>
      </c>
      <c r="B667" s="4" t="s">
        <v>264</v>
      </c>
      <c r="C667" s="4" t="s">
        <v>264</v>
      </c>
      <c r="D667" s="4" t="s">
        <v>60</v>
      </c>
      <c r="E667" s="4" t="s">
        <v>61</v>
      </c>
      <c r="F667" s="4" t="s">
        <v>62</v>
      </c>
      <c r="G667" s="4" t="s">
        <v>63</v>
      </c>
      <c r="H667" s="4" t="s">
        <v>2</v>
      </c>
    </row>
    <row r="668" spans="1:8" ht="12.75">
      <c r="A668" s="1"/>
      <c r="B668" s="6" t="s">
        <v>439</v>
      </c>
      <c r="C668" s="6" t="s">
        <v>437</v>
      </c>
      <c r="D668" s="6"/>
      <c r="E668" s="6"/>
      <c r="F668" s="6"/>
      <c r="G668" s="6"/>
      <c r="H668" s="6"/>
    </row>
    <row r="669" spans="1:8" ht="15">
      <c r="A669" s="1" t="s">
        <v>756</v>
      </c>
      <c r="B669" s="11">
        <v>32584</v>
      </c>
      <c r="C669" s="11">
        <v>2291</v>
      </c>
      <c r="D669" s="11">
        <v>13615</v>
      </c>
      <c r="E669" s="11">
        <v>0</v>
      </c>
      <c r="F669" s="11">
        <v>77</v>
      </c>
      <c r="G669" s="11">
        <f>SUM(D669:F669)</f>
        <v>13692</v>
      </c>
      <c r="H669" s="13">
        <f>SUM(B669:C669)+G669</f>
        <v>48567</v>
      </c>
    </row>
    <row r="670" spans="1:8" ht="12.75">
      <c r="A670" s="1"/>
      <c r="B670" s="11"/>
      <c r="C670" s="11"/>
      <c r="D670" s="11"/>
      <c r="E670" s="11"/>
      <c r="F670" s="11"/>
      <c r="G670" s="11"/>
      <c r="H670" s="11"/>
    </row>
    <row r="671" spans="1:8" ht="12.75">
      <c r="A671" s="3" t="s">
        <v>3</v>
      </c>
      <c r="B671" s="12">
        <f>+B669+C669</f>
        <v>34875</v>
      </c>
      <c r="C671" s="11"/>
      <c r="D671" s="11"/>
      <c r="E671" s="11"/>
      <c r="F671" s="11"/>
      <c r="G671" s="11"/>
      <c r="H671" s="11"/>
    </row>
    <row r="673" spans="1:5" ht="12.75">
      <c r="A673" s="1" t="s">
        <v>265</v>
      </c>
      <c r="B673" s="1"/>
      <c r="C673" s="1"/>
      <c r="D673" s="1"/>
      <c r="E673" s="1"/>
    </row>
    <row r="674" spans="2:5" ht="12.75">
      <c r="B674" s="1"/>
      <c r="C674" s="1"/>
      <c r="D674" s="1"/>
      <c r="E674" s="1"/>
    </row>
    <row r="675" spans="1:8" ht="12.75">
      <c r="A675" s="1"/>
      <c r="B675" s="5" t="s">
        <v>266</v>
      </c>
      <c r="C675" s="5" t="s">
        <v>266</v>
      </c>
      <c r="D675" s="7"/>
      <c r="E675" s="7"/>
      <c r="F675" s="7"/>
      <c r="G675" s="5" t="s">
        <v>1</v>
      </c>
      <c r="H675" s="5"/>
    </row>
    <row r="676" spans="1:8" ht="12.75">
      <c r="A676" s="1" t="s">
        <v>0</v>
      </c>
      <c r="B676" s="4" t="s">
        <v>267</v>
      </c>
      <c r="C676" s="4" t="s">
        <v>267</v>
      </c>
      <c r="D676" s="4" t="s">
        <v>60</v>
      </c>
      <c r="E676" s="4" t="s">
        <v>61</v>
      </c>
      <c r="F676" s="4" t="s">
        <v>62</v>
      </c>
      <c r="G676" s="4" t="s">
        <v>63</v>
      </c>
      <c r="H676" s="4" t="s">
        <v>2</v>
      </c>
    </row>
    <row r="677" spans="1:8" ht="12.75">
      <c r="A677" s="1"/>
      <c r="B677" s="6" t="s">
        <v>439</v>
      </c>
      <c r="C677" s="6" t="s">
        <v>437</v>
      </c>
      <c r="D677" s="6"/>
      <c r="E677" s="6"/>
      <c r="F677" s="6"/>
      <c r="G677" s="6"/>
      <c r="H677" s="6"/>
    </row>
    <row r="678" spans="1:8" ht="15">
      <c r="A678" s="1" t="s">
        <v>756</v>
      </c>
      <c r="B678" s="11">
        <v>36400</v>
      </c>
      <c r="C678" s="11">
        <v>2362</v>
      </c>
      <c r="D678" s="11">
        <v>13226</v>
      </c>
      <c r="E678" s="11">
        <v>0</v>
      </c>
      <c r="F678" s="11">
        <v>94</v>
      </c>
      <c r="G678" s="11">
        <f>SUM(D678:F678)</f>
        <v>13320</v>
      </c>
      <c r="H678" s="13">
        <f>SUM(B678:C678)+G678</f>
        <v>52082</v>
      </c>
    </row>
    <row r="679" spans="1:8" ht="12.75">
      <c r="A679" s="1"/>
      <c r="B679" s="11"/>
      <c r="C679" s="11"/>
      <c r="D679" s="11"/>
      <c r="E679" s="11"/>
      <c r="F679" s="11"/>
      <c r="G679" s="11"/>
      <c r="H679" s="11"/>
    </row>
    <row r="680" spans="1:8" ht="12.75">
      <c r="A680" s="3" t="s">
        <v>3</v>
      </c>
      <c r="B680" s="12">
        <f>+B678+C678</f>
        <v>38762</v>
      </c>
      <c r="C680" s="11"/>
      <c r="D680" s="11"/>
      <c r="E680" s="11"/>
      <c r="F680" s="11"/>
      <c r="G680" s="11"/>
      <c r="H680" s="11"/>
    </row>
    <row r="682" spans="1:5" ht="12.75">
      <c r="A682" s="1" t="s">
        <v>268</v>
      </c>
      <c r="B682" s="1"/>
      <c r="C682" s="1"/>
      <c r="D682" s="1"/>
      <c r="E682" s="1"/>
    </row>
    <row r="683" spans="2:5" ht="12.75">
      <c r="B683" s="1"/>
      <c r="C683" s="1"/>
      <c r="D683" s="1"/>
      <c r="E683" s="1"/>
    </row>
    <row r="684" spans="1:10" ht="12.75">
      <c r="A684" s="1"/>
      <c r="B684" s="5" t="s">
        <v>241</v>
      </c>
      <c r="C684" s="5" t="s">
        <v>589</v>
      </c>
      <c r="D684" s="5" t="s">
        <v>241</v>
      </c>
      <c r="E684" s="5" t="s">
        <v>589</v>
      </c>
      <c r="F684" s="7"/>
      <c r="G684" s="7"/>
      <c r="H684" s="7"/>
      <c r="I684" s="5" t="s">
        <v>1</v>
      </c>
      <c r="J684" s="5"/>
    </row>
    <row r="685" spans="1:10" ht="12.75">
      <c r="A685" s="1" t="s">
        <v>0</v>
      </c>
      <c r="B685" s="4" t="s">
        <v>242</v>
      </c>
      <c r="C685" s="4" t="s">
        <v>590</v>
      </c>
      <c r="D685" s="4" t="s">
        <v>242</v>
      </c>
      <c r="E685" s="4" t="s">
        <v>590</v>
      </c>
      <c r="F685" s="4" t="s">
        <v>60</v>
      </c>
      <c r="G685" s="4" t="s">
        <v>61</v>
      </c>
      <c r="H685" s="4" t="s">
        <v>62</v>
      </c>
      <c r="I685" s="4" t="s">
        <v>63</v>
      </c>
      <c r="J685" s="4" t="s">
        <v>2</v>
      </c>
    </row>
    <row r="686" spans="1:10" ht="12.75">
      <c r="A686" s="1"/>
      <c r="B686" s="6" t="s">
        <v>439</v>
      </c>
      <c r="C686" s="6" t="s">
        <v>434</v>
      </c>
      <c r="D686" s="6" t="s">
        <v>437</v>
      </c>
      <c r="E686" s="6" t="s">
        <v>435</v>
      </c>
      <c r="F686" s="6"/>
      <c r="G686" s="6"/>
      <c r="H686" s="6"/>
      <c r="I686" s="6"/>
      <c r="J686" s="6"/>
    </row>
    <row r="687" spans="1:10" ht="15">
      <c r="A687" s="1" t="s">
        <v>756</v>
      </c>
      <c r="B687" s="11">
        <v>32355</v>
      </c>
      <c r="C687" s="11">
        <v>10698</v>
      </c>
      <c r="D687" s="11">
        <v>1074</v>
      </c>
      <c r="E687" s="11">
        <v>632</v>
      </c>
      <c r="F687" s="11">
        <v>7064</v>
      </c>
      <c r="G687" s="11">
        <v>0</v>
      </c>
      <c r="H687" s="11">
        <v>17</v>
      </c>
      <c r="I687" s="11">
        <f>SUM(F687:H687)</f>
        <v>7081</v>
      </c>
      <c r="J687" s="13">
        <f>SUM(B687:E687)+I687</f>
        <v>51840</v>
      </c>
    </row>
    <row r="688" spans="1:10" ht="12.75">
      <c r="A688" s="1"/>
      <c r="B688" s="11"/>
      <c r="C688" s="11"/>
      <c r="D688" s="11"/>
      <c r="E688" s="11"/>
      <c r="F688" s="11"/>
      <c r="G688" s="11"/>
      <c r="H688" s="11"/>
      <c r="I688" s="11"/>
      <c r="J688" s="11"/>
    </row>
    <row r="689" spans="1:10" ht="12.75">
      <c r="A689" s="3" t="s">
        <v>3</v>
      </c>
      <c r="B689" s="12">
        <f>+B687+D687</f>
        <v>33429</v>
      </c>
      <c r="C689" s="12">
        <f>+C687+E687</f>
        <v>11330</v>
      </c>
      <c r="D689" s="11"/>
      <c r="E689" s="11"/>
      <c r="F689" s="11"/>
      <c r="G689" s="11"/>
      <c r="H689" s="11"/>
      <c r="I689" s="11"/>
      <c r="J689" s="11"/>
    </row>
    <row r="691" spans="1:5" ht="12.75">
      <c r="A691" s="1" t="s">
        <v>270</v>
      </c>
      <c r="B691" s="1"/>
      <c r="C691" s="1"/>
      <c r="D691" s="1"/>
      <c r="E691" s="1"/>
    </row>
    <row r="692" spans="2:5" ht="12.75">
      <c r="B692" s="1"/>
      <c r="C692" s="1"/>
      <c r="D692" s="1"/>
      <c r="E692" s="1"/>
    </row>
    <row r="693" spans="1:10" ht="12.75">
      <c r="A693" s="1"/>
      <c r="B693" s="5" t="s">
        <v>591</v>
      </c>
      <c r="C693" s="5" t="s">
        <v>592</v>
      </c>
      <c r="D693" s="5" t="s">
        <v>594</v>
      </c>
      <c r="E693" s="5" t="s">
        <v>591</v>
      </c>
      <c r="F693" s="7"/>
      <c r="G693" s="7"/>
      <c r="H693" s="7"/>
      <c r="I693" s="5" t="s">
        <v>1</v>
      </c>
      <c r="J693" s="5"/>
    </row>
    <row r="694" spans="1:10" ht="12.75">
      <c r="A694" s="1" t="s">
        <v>0</v>
      </c>
      <c r="B694" s="4" t="s">
        <v>447</v>
      </c>
      <c r="C694" s="4" t="s">
        <v>593</v>
      </c>
      <c r="D694" s="4" t="s">
        <v>595</v>
      </c>
      <c r="E694" s="4" t="s">
        <v>447</v>
      </c>
      <c r="F694" s="4" t="s">
        <v>60</v>
      </c>
      <c r="G694" s="4" t="s">
        <v>61</v>
      </c>
      <c r="H694" s="4" t="s">
        <v>62</v>
      </c>
      <c r="I694" s="4" t="s">
        <v>63</v>
      </c>
      <c r="J694" s="4" t="s">
        <v>2</v>
      </c>
    </row>
    <row r="695" spans="1:10" ht="12.75">
      <c r="A695" s="1"/>
      <c r="B695" s="6" t="s">
        <v>439</v>
      </c>
      <c r="C695" s="6" t="s">
        <v>434</v>
      </c>
      <c r="D695" s="6" t="s">
        <v>436</v>
      </c>
      <c r="E695" s="6" t="s">
        <v>437</v>
      </c>
      <c r="F695" s="6"/>
      <c r="G695" s="6"/>
      <c r="H695" s="6"/>
      <c r="I695" s="6"/>
      <c r="J695" s="6"/>
    </row>
    <row r="696" spans="1:10" ht="12.75">
      <c r="A696" s="1" t="s">
        <v>36</v>
      </c>
      <c r="B696" s="11">
        <v>26208</v>
      </c>
      <c r="C696" s="11">
        <v>470</v>
      </c>
      <c r="D696" s="11">
        <v>142</v>
      </c>
      <c r="E696" s="11">
        <v>343</v>
      </c>
      <c r="F696" s="11">
        <v>4123</v>
      </c>
      <c r="G696" s="11">
        <v>0</v>
      </c>
      <c r="H696" s="11">
        <v>3</v>
      </c>
      <c r="I696" s="11">
        <f>SUM(F696:H696)</f>
        <v>4126</v>
      </c>
      <c r="J696" s="13">
        <f>SUM(B696:E696)+I696</f>
        <v>31289</v>
      </c>
    </row>
    <row r="697" spans="1:10" ht="12.75">
      <c r="A697" s="1"/>
      <c r="B697" s="11"/>
      <c r="C697" s="11"/>
      <c r="D697" s="11"/>
      <c r="E697" s="11"/>
      <c r="F697" s="11"/>
      <c r="G697" s="11"/>
      <c r="H697" s="11"/>
      <c r="I697" s="11"/>
      <c r="J697" s="11"/>
    </row>
    <row r="698" spans="1:10" ht="12.75">
      <c r="A698" s="3" t="s">
        <v>3</v>
      </c>
      <c r="B698" s="12">
        <f>+B696+E696</f>
        <v>26551</v>
      </c>
      <c r="C698" s="12">
        <f>+C696</f>
        <v>470</v>
      </c>
      <c r="D698" s="12">
        <f>+D696</f>
        <v>142</v>
      </c>
      <c r="E698" s="11"/>
      <c r="F698" s="11"/>
      <c r="G698" s="11"/>
      <c r="H698" s="11"/>
      <c r="I698" s="11"/>
      <c r="J698" s="11"/>
    </row>
    <row r="700" spans="1:5" ht="12.75">
      <c r="A700" s="1" t="s">
        <v>271</v>
      </c>
      <c r="B700" s="1"/>
      <c r="C700" s="1"/>
      <c r="D700" s="1"/>
      <c r="E700" s="1"/>
    </row>
    <row r="701" spans="2:5" ht="12.75">
      <c r="B701" s="1"/>
      <c r="C701" s="1"/>
      <c r="D701" s="1"/>
      <c r="E701" s="1"/>
    </row>
    <row r="702" spans="1:9" ht="12.75">
      <c r="A702" s="1"/>
      <c r="B702" s="5" t="s">
        <v>272</v>
      </c>
      <c r="C702" s="5" t="s">
        <v>596</v>
      </c>
      <c r="D702" s="5" t="s">
        <v>7</v>
      </c>
      <c r="E702" s="7"/>
      <c r="F702" s="7"/>
      <c r="G702" s="7"/>
      <c r="H702" s="5" t="s">
        <v>1</v>
      </c>
      <c r="I702" s="5"/>
    </row>
    <row r="703" spans="1:9" ht="12.75">
      <c r="A703" s="1" t="s">
        <v>0</v>
      </c>
      <c r="B703" s="4" t="s">
        <v>269</v>
      </c>
      <c r="C703" s="4" t="s">
        <v>597</v>
      </c>
      <c r="D703" s="4" t="s">
        <v>598</v>
      </c>
      <c r="E703" s="4" t="s">
        <v>60</v>
      </c>
      <c r="F703" s="4" t="s">
        <v>61</v>
      </c>
      <c r="G703" s="4" t="s">
        <v>62</v>
      </c>
      <c r="H703" s="4" t="s">
        <v>63</v>
      </c>
      <c r="I703" s="4" t="s">
        <v>2</v>
      </c>
    </row>
    <row r="704" spans="1:9" ht="12.75">
      <c r="A704" s="1"/>
      <c r="B704" s="6" t="s">
        <v>439</v>
      </c>
      <c r="C704" s="6" t="s">
        <v>434</v>
      </c>
      <c r="D704" s="6" t="s">
        <v>436</v>
      </c>
      <c r="E704" s="6"/>
      <c r="F704" s="6"/>
      <c r="G704" s="6"/>
      <c r="H704" s="6"/>
      <c r="I704" s="6"/>
    </row>
    <row r="705" spans="1:9" ht="12.75">
      <c r="A705" s="1" t="s">
        <v>36</v>
      </c>
      <c r="B705" s="11">
        <v>20241</v>
      </c>
      <c r="C705" s="11">
        <v>990</v>
      </c>
      <c r="D705" s="11">
        <v>301</v>
      </c>
      <c r="E705" s="11">
        <v>3840</v>
      </c>
      <c r="F705" s="11">
        <v>0</v>
      </c>
      <c r="G705" s="11">
        <v>9</v>
      </c>
      <c r="H705" s="11">
        <f>SUM(E705:G705)</f>
        <v>3849</v>
      </c>
      <c r="I705" s="13">
        <f>SUM(B705:D705)+H705</f>
        <v>25381</v>
      </c>
    </row>
    <row r="706" spans="1:9" ht="12.75">
      <c r="A706" s="1"/>
      <c r="B706" s="11"/>
      <c r="C706" s="11"/>
      <c r="D706" s="11"/>
      <c r="E706" s="11"/>
      <c r="F706" s="11"/>
      <c r="G706" s="11"/>
      <c r="H706" s="11"/>
      <c r="I706" s="11"/>
    </row>
    <row r="707" spans="1:9" ht="12.75">
      <c r="A707" s="3" t="s">
        <v>3</v>
      </c>
      <c r="B707" s="12">
        <f>+B705</f>
        <v>20241</v>
      </c>
      <c r="C707" s="12">
        <f>+C705</f>
        <v>990</v>
      </c>
      <c r="D707" s="12">
        <f>+D705</f>
        <v>301</v>
      </c>
      <c r="E707" s="11"/>
      <c r="F707" s="11"/>
      <c r="G707" s="11"/>
      <c r="H707" s="11"/>
      <c r="I707" s="11"/>
    </row>
    <row r="709" spans="1:4" ht="12.75">
      <c r="A709" s="1" t="s">
        <v>275</v>
      </c>
      <c r="B709" s="1"/>
      <c r="C709" s="1"/>
      <c r="D709" s="1"/>
    </row>
    <row r="710" spans="2:4" ht="12.75">
      <c r="B710" s="1"/>
      <c r="C710" s="1"/>
      <c r="D710" s="1"/>
    </row>
    <row r="711" spans="1:11" ht="12.75">
      <c r="A711" s="1"/>
      <c r="B711" s="5" t="s">
        <v>70</v>
      </c>
      <c r="C711" s="5" t="s">
        <v>70</v>
      </c>
      <c r="D711" s="5" t="s">
        <v>600</v>
      </c>
      <c r="E711" s="5" t="s">
        <v>70</v>
      </c>
      <c r="F711" s="5" t="s">
        <v>273</v>
      </c>
      <c r="G711" s="7"/>
      <c r="H711" s="7"/>
      <c r="I711" s="7"/>
      <c r="J711" s="5" t="s">
        <v>1</v>
      </c>
      <c r="K711" s="5"/>
    </row>
    <row r="712" spans="1:11" ht="12.75">
      <c r="A712" s="1" t="s">
        <v>0</v>
      </c>
      <c r="B712" s="4" t="s">
        <v>599</v>
      </c>
      <c r="C712" s="4" t="s">
        <v>599</v>
      </c>
      <c r="D712" s="4" t="s">
        <v>601</v>
      </c>
      <c r="E712" s="4" t="s">
        <v>599</v>
      </c>
      <c r="F712" s="4" t="s">
        <v>602</v>
      </c>
      <c r="G712" s="4" t="s">
        <v>60</v>
      </c>
      <c r="H712" s="4" t="s">
        <v>61</v>
      </c>
      <c r="I712" s="4" t="s">
        <v>62</v>
      </c>
      <c r="J712" s="4" t="s">
        <v>63</v>
      </c>
      <c r="K712" s="4" t="s">
        <v>2</v>
      </c>
    </row>
    <row r="713" spans="1:11" ht="12.75">
      <c r="A713" s="1"/>
      <c r="B713" s="6" t="s">
        <v>439</v>
      </c>
      <c r="C713" s="6" t="s">
        <v>434</v>
      </c>
      <c r="D713" s="6" t="s">
        <v>436</v>
      </c>
      <c r="E713" s="6" t="s">
        <v>437</v>
      </c>
      <c r="F713" s="6" t="s">
        <v>435</v>
      </c>
      <c r="G713" s="6"/>
      <c r="H713" s="6"/>
      <c r="I713" s="6"/>
      <c r="J713" s="6"/>
      <c r="K713" s="6"/>
    </row>
    <row r="714" spans="1:11" ht="12.75">
      <c r="A714" s="1" t="s">
        <v>36</v>
      </c>
      <c r="B714" s="11">
        <v>27436</v>
      </c>
      <c r="C714" s="11">
        <v>435</v>
      </c>
      <c r="D714" s="11">
        <v>228</v>
      </c>
      <c r="E714" s="11">
        <v>354</v>
      </c>
      <c r="F714" s="11">
        <v>651</v>
      </c>
      <c r="G714" s="11">
        <v>5604</v>
      </c>
      <c r="H714" s="11">
        <v>0</v>
      </c>
      <c r="I714" s="11">
        <v>4</v>
      </c>
      <c r="J714" s="11">
        <f>SUM(G714:I714)</f>
        <v>5608</v>
      </c>
      <c r="K714" s="13">
        <f>SUM(B714:F714)+J714</f>
        <v>34712</v>
      </c>
    </row>
    <row r="715" spans="1:9" ht="12.75">
      <c r="A715" s="1"/>
      <c r="B715" s="11"/>
      <c r="C715" s="11"/>
      <c r="D715" s="11"/>
      <c r="E715" s="11"/>
      <c r="F715" s="11"/>
      <c r="G715" s="11"/>
      <c r="H715" s="11"/>
      <c r="I715" s="11"/>
    </row>
    <row r="716" spans="1:8" ht="12.75">
      <c r="A716" s="3" t="s">
        <v>3</v>
      </c>
      <c r="B716" s="12">
        <f>+B714+C714+E714</f>
        <v>28225</v>
      </c>
      <c r="C716" s="11"/>
      <c r="D716" s="12">
        <f>+D714</f>
        <v>228</v>
      </c>
      <c r="E716" s="11"/>
      <c r="F716" s="12">
        <f>+F714</f>
        <v>651</v>
      </c>
      <c r="G716" s="11"/>
      <c r="H716" s="11"/>
    </row>
    <row r="718" spans="1:4" ht="12.75">
      <c r="A718" s="1" t="s">
        <v>276</v>
      </c>
      <c r="B718" s="1"/>
      <c r="C718" s="1"/>
      <c r="D718" s="1"/>
    </row>
    <row r="719" spans="2:4" ht="12.75">
      <c r="B719" s="1"/>
      <c r="C719" s="1"/>
      <c r="D719" s="1"/>
    </row>
    <row r="720" spans="1:11" ht="12.75">
      <c r="A720" s="1"/>
      <c r="B720" s="5" t="s">
        <v>604</v>
      </c>
      <c r="C720" s="5" t="s">
        <v>606</v>
      </c>
      <c r="D720" s="5" t="s">
        <v>603</v>
      </c>
      <c r="E720" s="5" t="s">
        <v>277</v>
      </c>
      <c r="F720" s="5" t="s">
        <v>140</v>
      </c>
      <c r="G720" s="7"/>
      <c r="H720" s="7"/>
      <c r="I720" s="7"/>
      <c r="J720" s="5" t="s">
        <v>1</v>
      </c>
      <c r="K720" s="5"/>
    </row>
    <row r="721" spans="1:11" ht="12.75">
      <c r="A721" s="1" t="s">
        <v>0</v>
      </c>
      <c r="B721" s="4" t="s">
        <v>605</v>
      </c>
      <c r="C721" s="4" t="s">
        <v>274</v>
      </c>
      <c r="D721" s="4" t="s">
        <v>279</v>
      </c>
      <c r="E721" s="4" t="s">
        <v>269</v>
      </c>
      <c r="F721" s="4" t="s">
        <v>607</v>
      </c>
      <c r="G721" s="4" t="s">
        <v>60</v>
      </c>
      <c r="H721" s="4" t="s">
        <v>61</v>
      </c>
      <c r="I721" s="4" t="s">
        <v>62</v>
      </c>
      <c r="J721" s="4" t="s">
        <v>63</v>
      </c>
      <c r="K721" s="4" t="s">
        <v>2</v>
      </c>
    </row>
    <row r="722" spans="1:11" ht="12.75">
      <c r="A722" s="1"/>
      <c r="B722" s="6" t="s">
        <v>439</v>
      </c>
      <c r="C722" s="6" t="s">
        <v>434</v>
      </c>
      <c r="D722" s="6" t="s">
        <v>436</v>
      </c>
      <c r="E722" s="6" t="s">
        <v>437</v>
      </c>
      <c r="F722" s="6" t="s">
        <v>440</v>
      </c>
      <c r="G722" s="6"/>
      <c r="H722" s="6"/>
      <c r="I722" s="6"/>
      <c r="J722" s="6"/>
      <c r="K722" s="6"/>
    </row>
    <row r="723" spans="1:11" ht="12.75">
      <c r="A723" s="1" t="s">
        <v>36</v>
      </c>
      <c r="B723" s="11">
        <v>22386</v>
      </c>
      <c r="C723" s="11">
        <v>2600</v>
      </c>
      <c r="D723" s="11">
        <v>861</v>
      </c>
      <c r="E723" s="11">
        <v>2186</v>
      </c>
      <c r="F723" s="11">
        <v>274</v>
      </c>
      <c r="G723" s="11">
        <v>4493</v>
      </c>
      <c r="H723" s="11">
        <v>0</v>
      </c>
      <c r="I723" s="11">
        <v>16</v>
      </c>
      <c r="J723" s="11">
        <f>SUM(G723:I723)</f>
        <v>4509</v>
      </c>
      <c r="K723" s="13">
        <f>SUM(B723:F723)+J723</f>
        <v>32816</v>
      </c>
    </row>
    <row r="724" spans="1:9" ht="12.75">
      <c r="A724" s="1"/>
      <c r="B724" s="11"/>
      <c r="C724" s="11"/>
      <c r="D724" s="11"/>
      <c r="E724" s="11"/>
      <c r="F724" s="11"/>
      <c r="G724" s="11"/>
      <c r="H724" s="11"/>
      <c r="I724" s="11"/>
    </row>
    <row r="725" spans="1:9" ht="12.75">
      <c r="A725" s="3" t="s">
        <v>3</v>
      </c>
      <c r="B725" s="12">
        <f>+B723</f>
        <v>22386</v>
      </c>
      <c r="C725" s="12">
        <f>+C723</f>
        <v>2600</v>
      </c>
      <c r="D725" s="12">
        <f>+D723</f>
        <v>861</v>
      </c>
      <c r="E725" s="12">
        <f>+E723</f>
        <v>2186</v>
      </c>
      <c r="F725" s="12">
        <f>+F723</f>
        <v>274</v>
      </c>
      <c r="G725" s="11"/>
      <c r="H725" s="11"/>
      <c r="I725" s="11"/>
    </row>
    <row r="727" spans="1:4" ht="12.75">
      <c r="A727" s="1" t="s">
        <v>280</v>
      </c>
      <c r="B727" s="1"/>
      <c r="C727" s="1"/>
      <c r="D727" s="1"/>
    </row>
    <row r="728" spans="2:4" ht="12.75">
      <c r="B728" s="1"/>
      <c r="C728" s="1"/>
      <c r="D728" s="1"/>
    </row>
    <row r="729" spans="1:9" ht="12.75">
      <c r="A729" s="1"/>
      <c r="B729" s="5" t="s">
        <v>102</v>
      </c>
      <c r="C729" s="5" t="s">
        <v>608</v>
      </c>
      <c r="D729" s="5" t="s">
        <v>102</v>
      </c>
      <c r="E729" s="7"/>
      <c r="F729" s="7"/>
      <c r="G729" s="7"/>
      <c r="H729" s="5" t="s">
        <v>1</v>
      </c>
      <c r="I729" s="5"/>
    </row>
    <row r="730" spans="1:9" ht="12.75">
      <c r="A730" s="1" t="s">
        <v>0</v>
      </c>
      <c r="B730" s="4" t="s">
        <v>281</v>
      </c>
      <c r="C730" s="4" t="s">
        <v>609</v>
      </c>
      <c r="D730" s="4" t="s">
        <v>281</v>
      </c>
      <c r="E730" s="4" t="s">
        <v>60</v>
      </c>
      <c r="F730" s="4" t="s">
        <v>61</v>
      </c>
      <c r="G730" s="4" t="s">
        <v>62</v>
      </c>
      <c r="H730" s="4" t="s">
        <v>63</v>
      </c>
      <c r="I730" s="4" t="s">
        <v>2</v>
      </c>
    </row>
    <row r="731" spans="1:9" ht="12.75">
      <c r="A731" s="1"/>
      <c r="B731" s="6" t="s">
        <v>439</v>
      </c>
      <c r="C731" s="6" t="s">
        <v>436</v>
      </c>
      <c r="D731" s="6" t="s">
        <v>437</v>
      </c>
      <c r="E731" s="6"/>
      <c r="F731" s="6"/>
      <c r="G731" s="6"/>
      <c r="H731" s="6"/>
      <c r="I731" s="6"/>
    </row>
    <row r="732" spans="1:9" ht="12.75">
      <c r="A732" s="1" t="s">
        <v>36</v>
      </c>
      <c r="B732" s="11">
        <v>30886</v>
      </c>
      <c r="C732" s="11">
        <v>2434</v>
      </c>
      <c r="D732" s="11">
        <v>1364</v>
      </c>
      <c r="E732" s="11">
        <v>6273</v>
      </c>
      <c r="F732" s="11">
        <v>0</v>
      </c>
      <c r="G732" s="11">
        <v>37</v>
      </c>
      <c r="H732" s="11">
        <f>SUM(E732:G732)</f>
        <v>6310</v>
      </c>
      <c r="I732" s="13">
        <f>SUM(B732:D732)+H732</f>
        <v>40994</v>
      </c>
    </row>
    <row r="733" spans="1:9" ht="12.75">
      <c r="A733" s="1"/>
      <c r="B733" s="11"/>
      <c r="C733" s="11"/>
      <c r="D733" s="11"/>
      <c r="E733" s="11"/>
      <c r="F733" s="11"/>
      <c r="G733" s="11"/>
      <c r="H733" s="11"/>
      <c r="I733" s="11"/>
    </row>
    <row r="734" spans="1:9" ht="12.75">
      <c r="A734" s="3" t="s">
        <v>3</v>
      </c>
      <c r="B734" s="12">
        <f>+B732+D732</f>
        <v>32250</v>
      </c>
      <c r="C734" s="12">
        <f>+C732</f>
        <v>2434</v>
      </c>
      <c r="D734" s="11"/>
      <c r="E734" s="11"/>
      <c r="F734" s="11"/>
      <c r="G734" s="11"/>
      <c r="H734" s="11"/>
      <c r="I734" s="11"/>
    </row>
    <row r="736" spans="1:5" ht="12.75">
      <c r="A736" s="1" t="s">
        <v>282</v>
      </c>
      <c r="B736" s="1"/>
      <c r="C736" s="1"/>
      <c r="D736" s="1"/>
      <c r="E736" s="1"/>
    </row>
    <row r="737" spans="2:5" ht="12.75">
      <c r="B737" s="1"/>
      <c r="C737" s="1"/>
      <c r="D737" s="1"/>
      <c r="E737" s="1"/>
    </row>
    <row r="738" spans="1:10" ht="12.75">
      <c r="A738" s="1"/>
      <c r="B738" s="5" t="s">
        <v>283</v>
      </c>
      <c r="C738" s="5" t="s">
        <v>610</v>
      </c>
      <c r="D738" s="5" t="s">
        <v>610</v>
      </c>
      <c r="E738" s="5" t="s">
        <v>283</v>
      </c>
      <c r="F738" s="7"/>
      <c r="G738" s="7"/>
      <c r="H738" s="7"/>
      <c r="I738" s="5" t="s">
        <v>1</v>
      </c>
      <c r="J738" s="5"/>
    </row>
    <row r="739" spans="1:10" ht="12.75">
      <c r="A739" s="1" t="s">
        <v>0</v>
      </c>
      <c r="B739" s="4" t="s">
        <v>284</v>
      </c>
      <c r="C739" s="4" t="s">
        <v>611</v>
      </c>
      <c r="D739" s="4" t="s">
        <v>611</v>
      </c>
      <c r="E739" s="4" t="s">
        <v>284</v>
      </c>
      <c r="F739" s="4" t="s">
        <v>60</v>
      </c>
      <c r="G739" s="4" t="s">
        <v>61</v>
      </c>
      <c r="H739" s="4" t="s">
        <v>62</v>
      </c>
      <c r="I739" s="4" t="s">
        <v>63</v>
      </c>
      <c r="J739" s="4" t="s">
        <v>2</v>
      </c>
    </row>
    <row r="740" spans="1:10" ht="12.75">
      <c r="A740" s="1"/>
      <c r="B740" s="6" t="s">
        <v>439</v>
      </c>
      <c r="C740" s="6" t="s">
        <v>434</v>
      </c>
      <c r="D740" s="6" t="s">
        <v>436</v>
      </c>
      <c r="E740" s="6" t="s">
        <v>437</v>
      </c>
      <c r="F740" s="6"/>
      <c r="G740" s="6"/>
      <c r="H740" s="6"/>
      <c r="I740" s="6"/>
      <c r="J740" s="6"/>
    </row>
    <row r="741" spans="1:10" ht="12.75">
      <c r="A741" s="1" t="s">
        <v>36</v>
      </c>
      <c r="B741" s="11">
        <v>30687</v>
      </c>
      <c r="C741" s="11">
        <v>4840</v>
      </c>
      <c r="D741" s="11">
        <v>964</v>
      </c>
      <c r="E741" s="11">
        <v>1395</v>
      </c>
      <c r="F741" s="11">
        <v>4941</v>
      </c>
      <c r="G741" s="11">
        <v>0</v>
      </c>
      <c r="H741" s="11">
        <v>15</v>
      </c>
      <c r="I741" s="11">
        <f>SUM(F741:H741)</f>
        <v>4956</v>
      </c>
      <c r="J741" s="13">
        <f>SUM(B741:E741)+I741</f>
        <v>42842</v>
      </c>
    </row>
    <row r="742" spans="1:10" ht="12.75">
      <c r="A742" s="1"/>
      <c r="B742" s="11"/>
      <c r="C742" s="11"/>
      <c r="D742" s="11"/>
      <c r="E742" s="11"/>
      <c r="F742" s="11"/>
      <c r="G742" s="11"/>
      <c r="H742" s="11"/>
      <c r="I742" s="11"/>
      <c r="J742" s="11"/>
    </row>
    <row r="743" spans="1:10" ht="12.75">
      <c r="A743" s="3" t="s">
        <v>3</v>
      </c>
      <c r="B743" s="12">
        <f>+B741+E741</f>
        <v>32082</v>
      </c>
      <c r="C743" s="12">
        <f>+C741+D741</f>
        <v>5804</v>
      </c>
      <c r="D743" s="11"/>
      <c r="E743" s="11"/>
      <c r="F743" s="11"/>
      <c r="G743" s="11"/>
      <c r="H743" s="11"/>
      <c r="I743" s="11"/>
      <c r="J743" s="11"/>
    </row>
    <row r="745" spans="1:5" ht="12.75">
      <c r="A745" s="1" t="s">
        <v>285</v>
      </c>
      <c r="B745" s="1"/>
      <c r="C745" s="1"/>
      <c r="D745" s="1"/>
      <c r="E745" s="1"/>
    </row>
    <row r="746" spans="2:5" ht="12.75">
      <c r="B746" s="1"/>
      <c r="C746" s="1"/>
      <c r="D746" s="1"/>
      <c r="E746" s="1"/>
    </row>
    <row r="747" spans="1:10" ht="12.75">
      <c r="A747" s="1"/>
      <c r="B747" s="5" t="s">
        <v>286</v>
      </c>
      <c r="C747" s="5" t="s">
        <v>612</v>
      </c>
      <c r="D747" s="5" t="s">
        <v>286</v>
      </c>
      <c r="E747" s="5" t="s">
        <v>614</v>
      </c>
      <c r="F747" s="7"/>
      <c r="G747" s="7"/>
      <c r="H747" s="7"/>
      <c r="I747" s="5" t="s">
        <v>1</v>
      </c>
      <c r="J747" s="5"/>
    </row>
    <row r="748" spans="1:10" ht="12.75">
      <c r="A748" s="1" t="s">
        <v>0</v>
      </c>
      <c r="B748" s="4" t="s">
        <v>287</v>
      </c>
      <c r="C748" s="4" t="s">
        <v>613</v>
      </c>
      <c r="D748" s="4" t="s">
        <v>287</v>
      </c>
      <c r="E748" s="4" t="s">
        <v>615</v>
      </c>
      <c r="F748" s="4" t="s">
        <v>60</v>
      </c>
      <c r="G748" s="4" t="s">
        <v>61</v>
      </c>
      <c r="H748" s="4" t="s">
        <v>62</v>
      </c>
      <c r="I748" s="4" t="s">
        <v>63</v>
      </c>
      <c r="J748" s="4" t="s">
        <v>2</v>
      </c>
    </row>
    <row r="749" spans="1:10" ht="12.75">
      <c r="A749" s="1"/>
      <c r="B749" s="6" t="s">
        <v>439</v>
      </c>
      <c r="C749" s="6" t="s">
        <v>434</v>
      </c>
      <c r="D749" s="6" t="s">
        <v>437</v>
      </c>
      <c r="E749" s="6" t="s">
        <v>440</v>
      </c>
      <c r="F749" s="6"/>
      <c r="G749" s="6"/>
      <c r="H749" s="6"/>
      <c r="I749" s="6"/>
      <c r="J749" s="6"/>
    </row>
    <row r="750" spans="1:10" ht="12.75">
      <c r="A750" s="1" t="s">
        <v>36</v>
      </c>
      <c r="B750" s="11">
        <v>33868</v>
      </c>
      <c r="C750" s="11">
        <v>767</v>
      </c>
      <c r="D750" s="11">
        <v>426</v>
      </c>
      <c r="E750" s="11">
        <v>178</v>
      </c>
      <c r="F750" s="11">
        <v>4009</v>
      </c>
      <c r="G750" s="11">
        <v>0</v>
      </c>
      <c r="H750" s="11">
        <v>4</v>
      </c>
      <c r="I750" s="11">
        <f>SUM(F750:H750)</f>
        <v>4013</v>
      </c>
      <c r="J750" s="13">
        <f>SUM(B750:E750)+I750</f>
        <v>39252</v>
      </c>
    </row>
    <row r="751" spans="1:10" ht="12.75">
      <c r="A751" s="1"/>
      <c r="B751" s="11"/>
      <c r="C751" s="11"/>
      <c r="D751" s="11"/>
      <c r="E751" s="11"/>
      <c r="F751" s="11"/>
      <c r="G751" s="11"/>
      <c r="H751" s="11"/>
      <c r="I751" s="11"/>
      <c r="J751" s="11"/>
    </row>
    <row r="752" spans="1:10" ht="12.75">
      <c r="A752" s="3" t="s">
        <v>3</v>
      </c>
      <c r="B752" s="12">
        <f>+B750+D750</f>
        <v>34294</v>
      </c>
      <c r="C752" s="12">
        <f>+C750</f>
        <v>767</v>
      </c>
      <c r="D752" s="11"/>
      <c r="E752" s="12">
        <f>+E750</f>
        <v>178</v>
      </c>
      <c r="F752" s="11"/>
      <c r="G752" s="11"/>
      <c r="H752" s="11"/>
      <c r="I752" s="11"/>
      <c r="J752" s="11"/>
    </row>
    <row r="754" spans="1:3" ht="12.75">
      <c r="A754" s="1" t="s">
        <v>288</v>
      </c>
      <c r="B754" s="1"/>
      <c r="C754" s="1"/>
    </row>
    <row r="755" spans="2:3" ht="12.75">
      <c r="B755" s="1"/>
      <c r="C755" s="1"/>
    </row>
    <row r="756" spans="1:8" ht="12.75">
      <c r="A756" s="1"/>
      <c r="B756" s="5" t="s">
        <v>289</v>
      </c>
      <c r="C756" s="5" t="s">
        <v>14</v>
      </c>
      <c r="D756" s="7"/>
      <c r="E756" s="7"/>
      <c r="F756" s="7"/>
      <c r="G756" s="5" t="s">
        <v>1</v>
      </c>
      <c r="H756" s="5"/>
    </row>
    <row r="757" spans="1:8" ht="12.75">
      <c r="A757" s="1" t="s">
        <v>0</v>
      </c>
      <c r="B757" s="4" t="s">
        <v>290</v>
      </c>
      <c r="C757" s="4" t="s">
        <v>616</v>
      </c>
      <c r="D757" s="4" t="s">
        <v>60</v>
      </c>
      <c r="E757" s="4" t="s">
        <v>61</v>
      </c>
      <c r="F757" s="4" t="s">
        <v>62</v>
      </c>
      <c r="G757" s="4" t="s">
        <v>63</v>
      </c>
      <c r="H757" s="4" t="s">
        <v>2</v>
      </c>
    </row>
    <row r="758" spans="1:8" ht="12.75">
      <c r="A758" s="1"/>
      <c r="B758" s="6" t="s">
        <v>439</v>
      </c>
      <c r="C758" s="6" t="s">
        <v>436</v>
      </c>
      <c r="D758" s="6"/>
      <c r="E758" s="6"/>
      <c r="F758" s="6"/>
      <c r="G758" s="6"/>
      <c r="H758" s="6"/>
    </row>
    <row r="759" spans="1:8" ht="12.75">
      <c r="A759" s="1" t="s">
        <v>36</v>
      </c>
      <c r="B759" s="11">
        <v>25298</v>
      </c>
      <c r="C759" s="11">
        <v>616</v>
      </c>
      <c r="D759" s="11">
        <v>4998</v>
      </c>
      <c r="E759" s="11">
        <v>0</v>
      </c>
      <c r="F759" s="11">
        <v>17</v>
      </c>
      <c r="G759" s="11">
        <f>SUM(D759:F759)</f>
        <v>5015</v>
      </c>
      <c r="H759" s="13">
        <f>SUM(B759:C759)+G759</f>
        <v>30929</v>
      </c>
    </row>
    <row r="760" spans="1:8" ht="12.75">
      <c r="A760" s="1"/>
      <c r="B760" s="11"/>
      <c r="C760" s="11"/>
      <c r="D760" s="11"/>
      <c r="E760" s="11"/>
      <c r="F760" s="11"/>
      <c r="G760" s="11"/>
      <c r="H760" s="11"/>
    </row>
    <row r="761" spans="1:8" ht="12.75">
      <c r="A761" s="3" t="s">
        <v>3</v>
      </c>
      <c r="B761" s="12">
        <f>+B759</f>
        <v>25298</v>
      </c>
      <c r="C761" s="12">
        <f>+C759</f>
        <v>616</v>
      </c>
      <c r="D761" s="11"/>
      <c r="E761" s="11"/>
      <c r="F761" s="11"/>
      <c r="G761" s="11"/>
      <c r="H761" s="11"/>
    </row>
    <row r="763" spans="1:5" ht="12.75">
      <c r="A763" s="1" t="s">
        <v>291</v>
      </c>
      <c r="B763" s="1"/>
      <c r="C763" s="1"/>
      <c r="D763" s="1"/>
      <c r="E763" s="1"/>
    </row>
    <row r="764" spans="2:5" ht="12.75">
      <c r="B764" s="1"/>
      <c r="C764" s="1"/>
      <c r="D764" s="1"/>
      <c r="E764" s="1"/>
    </row>
    <row r="765" spans="1:11" ht="12.75">
      <c r="A765" s="1"/>
      <c r="B765" s="5" t="s">
        <v>617</v>
      </c>
      <c r="C765" s="5" t="s">
        <v>619</v>
      </c>
      <c r="D765" s="5" t="s">
        <v>620</v>
      </c>
      <c r="E765" s="5" t="s">
        <v>617</v>
      </c>
      <c r="F765" s="5" t="s">
        <v>71</v>
      </c>
      <c r="G765" s="7"/>
      <c r="H765" s="7"/>
      <c r="I765" s="7"/>
      <c r="J765" s="5" t="s">
        <v>1</v>
      </c>
      <c r="K765" s="5"/>
    </row>
    <row r="766" spans="1:11" ht="12.75">
      <c r="A766" s="1" t="s">
        <v>0</v>
      </c>
      <c r="B766" s="4" t="s">
        <v>618</v>
      </c>
      <c r="C766" s="4" t="s">
        <v>31</v>
      </c>
      <c r="D766" s="4" t="s">
        <v>621</v>
      </c>
      <c r="E766" s="4" t="s">
        <v>618</v>
      </c>
      <c r="F766" s="4" t="s">
        <v>622</v>
      </c>
      <c r="G766" s="4" t="s">
        <v>60</v>
      </c>
      <c r="H766" s="4" t="s">
        <v>61</v>
      </c>
      <c r="I766" s="4" t="s">
        <v>62</v>
      </c>
      <c r="J766" s="4" t="s">
        <v>63</v>
      </c>
      <c r="K766" s="4" t="s">
        <v>2</v>
      </c>
    </row>
    <row r="767" spans="1:11" ht="12.75">
      <c r="A767" s="1"/>
      <c r="B767" s="6" t="s">
        <v>439</v>
      </c>
      <c r="C767" s="6" t="s">
        <v>434</v>
      </c>
      <c r="D767" s="6" t="s">
        <v>436</v>
      </c>
      <c r="E767" s="6" t="s">
        <v>437</v>
      </c>
      <c r="F767" s="6" t="s">
        <v>440</v>
      </c>
      <c r="G767" s="6"/>
      <c r="H767" s="6"/>
      <c r="I767" s="6"/>
      <c r="J767" s="6"/>
      <c r="K767" s="6"/>
    </row>
    <row r="768" spans="1:11" ht="12.75">
      <c r="A768" s="1" t="s">
        <v>36</v>
      </c>
      <c r="B768" s="11">
        <v>24605</v>
      </c>
      <c r="C768" s="11">
        <v>620</v>
      </c>
      <c r="D768" s="11">
        <v>324</v>
      </c>
      <c r="E768" s="11">
        <v>392</v>
      </c>
      <c r="F768" s="11">
        <v>122</v>
      </c>
      <c r="G768" s="11">
        <v>4685</v>
      </c>
      <c r="H768" s="11">
        <v>0</v>
      </c>
      <c r="I768" s="11">
        <v>2</v>
      </c>
      <c r="J768" s="11">
        <f>SUM(G768:I768)</f>
        <v>4687</v>
      </c>
      <c r="K768" s="13">
        <f>SUM(B768:F768)+J768</f>
        <v>30750</v>
      </c>
    </row>
    <row r="769" spans="1:10" ht="12.75">
      <c r="A769" s="1"/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1:10" ht="12.75">
      <c r="A770" s="3" t="s">
        <v>3</v>
      </c>
      <c r="B770" s="12">
        <f>+B768+E768</f>
        <v>24997</v>
      </c>
      <c r="C770" s="12">
        <f>+C768</f>
        <v>620</v>
      </c>
      <c r="D770" s="12">
        <f>+D768</f>
        <v>324</v>
      </c>
      <c r="E770" s="11"/>
      <c r="F770" s="12">
        <f>+F768</f>
        <v>122</v>
      </c>
      <c r="G770" s="11"/>
      <c r="H770" s="11"/>
      <c r="I770" s="11"/>
      <c r="J770" s="11"/>
    </row>
    <row r="772" spans="1:4" ht="12.75">
      <c r="A772" s="1" t="s">
        <v>292</v>
      </c>
      <c r="B772" s="1"/>
      <c r="C772" s="1"/>
      <c r="D772" s="1"/>
    </row>
    <row r="773" spans="2:4" ht="12.75">
      <c r="B773" s="1"/>
      <c r="C773" s="1"/>
      <c r="D773" s="1"/>
    </row>
    <row r="774" spans="1:10" ht="12.75">
      <c r="A774" s="1"/>
      <c r="B774" s="5" t="s">
        <v>293</v>
      </c>
      <c r="C774" s="5" t="s">
        <v>623</v>
      </c>
      <c r="D774" s="5" t="s">
        <v>625</v>
      </c>
      <c r="E774" s="5" t="s">
        <v>293</v>
      </c>
      <c r="F774" s="7"/>
      <c r="G774" s="7"/>
      <c r="H774" s="7"/>
      <c r="I774" s="5" t="s">
        <v>1</v>
      </c>
      <c r="J774" s="5"/>
    </row>
    <row r="775" spans="1:10" ht="12.75">
      <c r="A775" s="1" t="s">
        <v>0</v>
      </c>
      <c r="B775" s="4" t="s">
        <v>294</v>
      </c>
      <c r="C775" s="4" t="s">
        <v>624</v>
      </c>
      <c r="D775" s="4" t="s">
        <v>455</v>
      </c>
      <c r="E775" s="4" t="s">
        <v>294</v>
      </c>
      <c r="F775" s="4" t="s">
        <v>60</v>
      </c>
      <c r="G775" s="4" t="s">
        <v>61</v>
      </c>
      <c r="H775" s="4" t="s">
        <v>62</v>
      </c>
      <c r="I775" s="4" t="s">
        <v>63</v>
      </c>
      <c r="J775" s="4" t="s">
        <v>2</v>
      </c>
    </row>
    <row r="776" spans="1:10" ht="12.75">
      <c r="A776" s="1"/>
      <c r="B776" s="6" t="s">
        <v>439</v>
      </c>
      <c r="C776" s="6" t="s">
        <v>434</v>
      </c>
      <c r="D776" s="6" t="s">
        <v>436</v>
      </c>
      <c r="E776" s="6" t="s">
        <v>437</v>
      </c>
      <c r="F776" s="6"/>
      <c r="G776" s="6"/>
      <c r="H776" s="6"/>
      <c r="I776" s="6"/>
      <c r="J776" s="6"/>
    </row>
    <row r="777" spans="1:10" ht="12.75">
      <c r="A777" s="1" t="s">
        <v>36</v>
      </c>
      <c r="B777" s="11">
        <v>22801</v>
      </c>
      <c r="C777" s="11">
        <v>698</v>
      </c>
      <c r="D777" s="11">
        <v>145</v>
      </c>
      <c r="E777" s="11">
        <v>288</v>
      </c>
      <c r="F777" s="11">
        <v>3753</v>
      </c>
      <c r="G777" s="11">
        <v>0</v>
      </c>
      <c r="H777" s="11">
        <v>1</v>
      </c>
      <c r="I777" s="11">
        <f>SUM(F777:H777)</f>
        <v>3754</v>
      </c>
      <c r="J777" s="13">
        <f>SUM(B777:E777)+I777</f>
        <v>27686</v>
      </c>
    </row>
    <row r="778" spans="1:9" ht="12.75">
      <c r="A778" s="1"/>
      <c r="B778" s="11"/>
      <c r="C778" s="11"/>
      <c r="D778" s="11"/>
      <c r="E778" s="11"/>
      <c r="F778" s="11"/>
      <c r="G778" s="11"/>
      <c r="H778" s="11"/>
      <c r="I778" s="11"/>
    </row>
    <row r="779" spans="1:9" ht="12.75">
      <c r="A779" s="3" t="s">
        <v>3</v>
      </c>
      <c r="B779" s="12">
        <f>+B777+E777</f>
        <v>23089</v>
      </c>
      <c r="C779" s="12">
        <f>+C777</f>
        <v>698</v>
      </c>
      <c r="D779" s="12">
        <f>+D777</f>
        <v>145</v>
      </c>
      <c r="E779" s="11"/>
      <c r="F779" s="11"/>
      <c r="G779" s="11"/>
      <c r="H779" s="11"/>
      <c r="I779" s="11"/>
    </row>
    <row r="781" spans="1:5" ht="12.75">
      <c r="A781" s="1" t="s">
        <v>295</v>
      </c>
      <c r="B781" s="1"/>
      <c r="C781" s="1"/>
      <c r="D781" s="1"/>
      <c r="E781" s="1"/>
    </row>
    <row r="782" spans="2:5" ht="12.75">
      <c r="B782" s="1"/>
      <c r="C782" s="1"/>
      <c r="D782" s="1"/>
      <c r="E782" s="1"/>
    </row>
    <row r="783" spans="1:10" ht="12.75">
      <c r="A783" s="1"/>
      <c r="B783" s="5" t="s">
        <v>626</v>
      </c>
      <c r="C783" s="5" t="s">
        <v>443</v>
      </c>
      <c r="D783" s="5" t="s">
        <v>626</v>
      </c>
      <c r="E783" s="5" t="s">
        <v>629</v>
      </c>
      <c r="F783" s="7"/>
      <c r="G783" s="7"/>
      <c r="H783" s="7"/>
      <c r="I783" s="5" t="s">
        <v>1</v>
      </c>
      <c r="J783" s="5"/>
    </row>
    <row r="784" spans="1:10" ht="12.75">
      <c r="A784" s="1" t="s">
        <v>0</v>
      </c>
      <c r="B784" s="4" t="s">
        <v>627</v>
      </c>
      <c r="C784" s="4" t="s">
        <v>628</v>
      </c>
      <c r="D784" s="4" t="s">
        <v>627</v>
      </c>
      <c r="E784" s="4" t="s">
        <v>630</v>
      </c>
      <c r="F784" s="4" t="s">
        <v>60</v>
      </c>
      <c r="G784" s="4" t="s">
        <v>61</v>
      </c>
      <c r="H784" s="4" t="s">
        <v>62</v>
      </c>
      <c r="I784" s="4" t="s">
        <v>63</v>
      </c>
      <c r="J784" s="4" t="s">
        <v>2</v>
      </c>
    </row>
    <row r="785" spans="1:10" ht="12.75">
      <c r="A785" s="1"/>
      <c r="B785" s="6" t="s">
        <v>439</v>
      </c>
      <c r="C785" s="6" t="s">
        <v>436</v>
      </c>
      <c r="D785" s="6" t="s">
        <v>437</v>
      </c>
      <c r="E785" s="6" t="s">
        <v>440</v>
      </c>
      <c r="F785" s="6"/>
      <c r="G785" s="6"/>
      <c r="H785" s="6"/>
      <c r="I785" s="6"/>
      <c r="J785" s="6"/>
    </row>
    <row r="786" spans="1:10" ht="12.75">
      <c r="A786" s="1" t="s">
        <v>36</v>
      </c>
      <c r="B786" s="11">
        <v>28179</v>
      </c>
      <c r="C786" s="11">
        <v>646</v>
      </c>
      <c r="D786" s="11">
        <v>598</v>
      </c>
      <c r="E786" s="11">
        <v>276</v>
      </c>
      <c r="F786" s="11">
        <v>6079</v>
      </c>
      <c r="G786" s="11">
        <v>0</v>
      </c>
      <c r="H786" s="11">
        <v>12</v>
      </c>
      <c r="I786" s="11">
        <f>SUM(F786:H786)</f>
        <v>6091</v>
      </c>
      <c r="J786" s="13">
        <f>SUM(B786:E786)+I786</f>
        <v>35790</v>
      </c>
    </row>
    <row r="787" spans="1:10" ht="12.75">
      <c r="A787" s="1"/>
      <c r="B787" s="11"/>
      <c r="C787" s="11"/>
      <c r="D787" s="11"/>
      <c r="E787" s="11"/>
      <c r="F787" s="11"/>
      <c r="G787" s="11"/>
      <c r="H787" s="11"/>
      <c r="I787" s="11"/>
      <c r="J787" s="11"/>
    </row>
    <row r="788" spans="1:8" ht="12.75">
      <c r="A788" s="3" t="s">
        <v>3</v>
      </c>
      <c r="B788" s="12">
        <f>+B786+D786</f>
        <v>28777</v>
      </c>
      <c r="C788" s="12">
        <f>+C786</f>
        <v>646</v>
      </c>
      <c r="D788" s="11"/>
      <c r="E788" s="12">
        <f>+E786</f>
        <v>276</v>
      </c>
      <c r="F788" s="11"/>
      <c r="G788" s="11"/>
      <c r="H788" s="11"/>
    </row>
    <row r="790" spans="1:6" ht="12.75">
      <c r="A790" s="1" t="s">
        <v>297</v>
      </c>
      <c r="B790" s="1"/>
      <c r="C790" s="1"/>
      <c r="D790" s="1"/>
      <c r="E790" s="1"/>
      <c r="F790" s="1"/>
    </row>
    <row r="791" spans="2:6" ht="12.75">
      <c r="B791" s="1"/>
      <c r="C791" s="1"/>
      <c r="D791" s="1"/>
      <c r="E791" s="1"/>
      <c r="F791" s="1"/>
    </row>
    <row r="792" spans="1:9" ht="12.75">
      <c r="A792" s="1"/>
      <c r="B792" s="5" t="s">
        <v>298</v>
      </c>
      <c r="C792" s="5" t="s">
        <v>298</v>
      </c>
      <c r="D792" s="5" t="s">
        <v>298</v>
      </c>
      <c r="E792" s="7"/>
      <c r="F792" s="7"/>
      <c r="G792" s="7"/>
      <c r="H792" s="5" t="s">
        <v>1</v>
      </c>
      <c r="I792" s="5"/>
    </row>
    <row r="793" spans="1:9" ht="12.75">
      <c r="A793" s="1" t="s">
        <v>0</v>
      </c>
      <c r="B793" s="4" t="s">
        <v>299</v>
      </c>
      <c r="C793" s="4" t="s">
        <v>299</v>
      </c>
      <c r="D793" s="4" t="s">
        <v>299</v>
      </c>
      <c r="E793" s="4" t="s">
        <v>60</v>
      </c>
      <c r="F793" s="4" t="s">
        <v>61</v>
      </c>
      <c r="G793" s="4" t="s">
        <v>62</v>
      </c>
      <c r="H793" s="4" t="s">
        <v>63</v>
      </c>
      <c r="I793" s="4" t="s">
        <v>2</v>
      </c>
    </row>
    <row r="794" spans="1:9" ht="12.75">
      <c r="A794" s="1"/>
      <c r="B794" s="6" t="s">
        <v>439</v>
      </c>
      <c r="C794" s="6" t="s">
        <v>437</v>
      </c>
      <c r="D794" s="6" t="s">
        <v>435</v>
      </c>
      <c r="E794" s="6"/>
      <c r="F794" s="6"/>
      <c r="G794" s="6"/>
      <c r="H794" s="6"/>
      <c r="I794" s="6"/>
    </row>
    <row r="795" spans="1:9" ht="12.75">
      <c r="A795" s="1" t="s">
        <v>40</v>
      </c>
      <c r="B795" s="11">
        <v>36031</v>
      </c>
      <c r="C795" s="11">
        <v>2190</v>
      </c>
      <c r="D795" s="11">
        <v>2394</v>
      </c>
      <c r="E795" s="11">
        <v>20984</v>
      </c>
      <c r="F795" s="11">
        <v>0</v>
      </c>
      <c r="G795" s="11">
        <v>193</v>
      </c>
      <c r="H795" s="11">
        <f>SUM(E795:G795)</f>
        <v>21177</v>
      </c>
      <c r="I795" s="13">
        <f>SUM(B795:D795)+H795</f>
        <v>61792</v>
      </c>
    </row>
    <row r="796" spans="1:9" ht="12.75">
      <c r="A796" s="1"/>
      <c r="B796" s="11"/>
      <c r="C796" s="11"/>
      <c r="D796" s="11"/>
      <c r="E796" s="11"/>
      <c r="F796" s="11"/>
      <c r="G796" s="11"/>
      <c r="H796" s="11"/>
      <c r="I796" s="11"/>
    </row>
    <row r="797" spans="1:9" ht="12.75">
      <c r="A797" s="3" t="s">
        <v>3</v>
      </c>
      <c r="B797" s="12">
        <f>+B795+C795+D795</f>
        <v>40615</v>
      </c>
      <c r="C797" s="11"/>
      <c r="D797" s="11"/>
      <c r="E797" s="11"/>
      <c r="F797" s="11"/>
      <c r="G797" s="11"/>
      <c r="H797" s="11"/>
      <c r="I797" s="11"/>
    </row>
    <row r="799" spans="1:4" ht="12.75">
      <c r="A799" s="1" t="s">
        <v>300</v>
      </c>
      <c r="B799" s="1"/>
      <c r="C799" s="1"/>
      <c r="D799" s="1"/>
    </row>
    <row r="800" spans="2:4" ht="12.75">
      <c r="B800" s="1"/>
      <c r="C800" s="1"/>
      <c r="D800" s="1"/>
    </row>
    <row r="801" spans="1:10" ht="12.75">
      <c r="A801" s="1"/>
      <c r="B801" s="5" t="s">
        <v>631</v>
      </c>
      <c r="C801" s="5" t="s">
        <v>632</v>
      </c>
      <c r="D801" s="5" t="s">
        <v>631</v>
      </c>
      <c r="E801" s="5" t="s">
        <v>631</v>
      </c>
      <c r="F801" s="7"/>
      <c r="G801" s="7"/>
      <c r="H801" s="7"/>
      <c r="I801" s="5" t="s">
        <v>1</v>
      </c>
      <c r="J801" s="5"/>
    </row>
    <row r="802" spans="1:10" ht="12.75">
      <c r="A802" s="1" t="s">
        <v>0</v>
      </c>
      <c r="B802" s="4" t="s">
        <v>296</v>
      </c>
      <c r="C802" s="4" t="s">
        <v>633</v>
      </c>
      <c r="D802" s="4" t="s">
        <v>296</v>
      </c>
      <c r="E802" s="4" t="s">
        <v>296</v>
      </c>
      <c r="F802" s="4" t="s">
        <v>60</v>
      </c>
      <c r="G802" s="4" t="s">
        <v>61</v>
      </c>
      <c r="H802" s="4" t="s">
        <v>62</v>
      </c>
      <c r="I802" s="4" t="s">
        <v>63</v>
      </c>
      <c r="J802" s="4" t="s">
        <v>2</v>
      </c>
    </row>
    <row r="803" spans="1:10" ht="12.75">
      <c r="A803" s="1"/>
      <c r="B803" s="6" t="s">
        <v>439</v>
      </c>
      <c r="C803" s="6" t="s">
        <v>436</v>
      </c>
      <c r="D803" s="6" t="s">
        <v>437</v>
      </c>
      <c r="E803" s="6" t="s">
        <v>435</v>
      </c>
      <c r="F803" s="6"/>
      <c r="G803" s="6"/>
      <c r="H803" s="6"/>
      <c r="I803" s="6"/>
      <c r="J803" s="6"/>
    </row>
    <row r="804" spans="1:10" ht="12.75">
      <c r="A804" s="1" t="s">
        <v>40</v>
      </c>
      <c r="B804" s="11">
        <v>31685</v>
      </c>
      <c r="C804" s="11">
        <v>2147</v>
      </c>
      <c r="D804" s="11">
        <v>950</v>
      </c>
      <c r="E804" s="11">
        <v>506</v>
      </c>
      <c r="F804" s="11">
        <v>8718</v>
      </c>
      <c r="G804" s="11">
        <v>0</v>
      </c>
      <c r="H804" s="11">
        <v>19</v>
      </c>
      <c r="I804" s="11">
        <f>SUM(F804:H804)</f>
        <v>8737</v>
      </c>
      <c r="J804" s="13">
        <f>SUM(B804:E804)+I804</f>
        <v>44025</v>
      </c>
    </row>
    <row r="805" spans="1:9" ht="12.75">
      <c r="A805" s="1"/>
      <c r="B805" s="11"/>
      <c r="C805" s="11"/>
      <c r="D805" s="11"/>
      <c r="E805" s="11"/>
      <c r="F805" s="11"/>
      <c r="G805" s="11"/>
      <c r="H805" s="11"/>
      <c r="I805" s="11"/>
    </row>
    <row r="806" spans="1:9" ht="12.75">
      <c r="A806" s="3" t="s">
        <v>3</v>
      </c>
      <c r="B806" s="12">
        <f>+B804+D804+E804</f>
        <v>33141</v>
      </c>
      <c r="C806" s="12">
        <f>+C804</f>
        <v>2147</v>
      </c>
      <c r="D806" s="11"/>
      <c r="E806" s="11"/>
      <c r="F806" s="11"/>
      <c r="G806" s="11"/>
      <c r="H806" s="11"/>
      <c r="I806" s="11"/>
    </row>
    <row r="808" spans="1:6" ht="12.75">
      <c r="A808" s="1" t="s">
        <v>301</v>
      </c>
      <c r="B808" s="1"/>
      <c r="C808" s="1"/>
      <c r="D808" s="1"/>
      <c r="E808" s="1"/>
      <c r="F808" s="1"/>
    </row>
    <row r="809" spans="2:6" ht="12.75">
      <c r="B809" s="1"/>
      <c r="C809" s="1"/>
      <c r="D809" s="1"/>
      <c r="E809" s="1"/>
      <c r="F809" s="1"/>
    </row>
    <row r="810" spans="1:9" ht="12.75">
      <c r="A810" s="1"/>
      <c r="B810" s="5" t="s">
        <v>634</v>
      </c>
      <c r="C810" s="5" t="s">
        <v>634</v>
      </c>
      <c r="D810" s="5" t="s">
        <v>634</v>
      </c>
      <c r="E810" s="7"/>
      <c r="F810" s="7"/>
      <c r="G810" s="7"/>
      <c r="H810" s="5" t="s">
        <v>1</v>
      </c>
      <c r="I810" s="5"/>
    </row>
    <row r="811" spans="1:9" ht="12.75">
      <c r="A811" s="1" t="s">
        <v>0</v>
      </c>
      <c r="B811" s="4" t="s">
        <v>635</v>
      </c>
      <c r="C811" s="4" t="s">
        <v>635</v>
      </c>
      <c r="D811" s="4" t="s">
        <v>635</v>
      </c>
      <c r="E811" s="4" t="s">
        <v>60</v>
      </c>
      <c r="F811" s="4" t="s">
        <v>61</v>
      </c>
      <c r="G811" s="4" t="s">
        <v>62</v>
      </c>
      <c r="H811" s="4" t="s">
        <v>63</v>
      </c>
      <c r="I811" s="4" t="s">
        <v>2</v>
      </c>
    </row>
    <row r="812" spans="1:9" ht="12.75">
      <c r="A812" s="1"/>
      <c r="B812" s="6" t="s">
        <v>439</v>
      </c>
      <c r="C812" s="6" t="s">
        <v>437</v>
      </c>
      <c r="D812" s="6" t="s">
        <v>435</v>
      </c>
      <c r="E812" s="6"/>
      <c r="F812" s="6"/>
      <c r="G812" s="6"/>
      <c r="H812" s="6"/>
      <c r="I812" s="6"/>
    </row>
    <row r="813" spans="1:9" ht="12.75">
      <c r="A813" s="1" t="s">
        <v>40</v>
      </c>
      <c r="B813" s="17">
        <v>25076</v>
      </c>
      <c r="C813" s="17">
        <v>1910</v>
      </c>
      <c r="D813" s="17">
        <v>1662</v>
      </c>
      <c r="E813" s="17">
        <v>17788</v>
      </c>
      <c r="F813" s="17">
        <v>0</v>
      </c>
      <c r="G813" s="17">
        <v>123</v>
      </c>
      <c r="H813" s="17">
        <f>SUM(E813:G813)</f>
        <v>17911</v>
      </c>
      <c r="I813" s="18">
        <f>SUM(B813:D813)+H813</f>
        <v>46559</v>
      </c>
    </row>
    <row r="814" spans="1:9" ht="12.75">
      <c r="A814" s="1"/>
      <c r="B814" s="11"/>
      <c r="C814" s="11"/>
      <c r="D814" s="11"/>
      <c r="E814" s="11"/>
      <c r="F814" s="11"/>
      <c r="G814" s="11"/>
      <c r="H814" s="11"/>
      <c r="I814" s="11"/>
    </row>
    <row r="815" spans="1:8" ht="12.75">
      <c r="A815" s="3" t="s">
        <v>3</v>
      </c>
      <c r="B815" s="12">
        <f>+B813+C813+D813</f>
        <v>28648</v>
      </c>
      <c r="C815" s="14"/>
      <c r="D815" s="11"/>
      <c r="E815" s="11"/>
      <c r="F815" s="11"/>
      <c r="G815" s="11"/>
      <c r="H815" s="11"/>
    </row>
    <row r="817" spans="1:6" ht="12.75">
      <c r="A817" s="1" t="s">
        <v>305</v>
      </c>
      <c r="B817" s="1"/>
      <c r="C817" s="1"/>
      <c r="D817" s="1"/>
      <c r="E817" s="1"/>
      <c r="F817" s="1"/>
    </row>
    <row r="818" spans="2:6" ht="12.75">
      <c r="B818" s="1"/>
      <c r="C818" s="1"/>
      <c r="D818" s="1"/>
      <c r="E818" s="1"/>
      <c r="F818" s="1"/>
    </row>
    <row r="819" spans="1:11" ht="12.75">
      <c r="A819" s="1"/>
      <c r="B819" s="5" t="s">
        <v>89</v>
      </c>
      <c r="C819" s="5" t="s">
        <v>140</v>
      </c>
      <c r="D819" s="5" t="s">
        <v>140</v>
      </c>
      <c r="E819" s="5" t="s">
        <v>89</v>
      </c>
      <c r="F819" s="5" t="s">
        <v>89</v>
      </c>
      <c r="G819" s="7"/>
      <c r="H819" s="7"/>
      <c r="I819" s="7"/>
      <c r="J819" s="5" t="s">
        <v>1</v>
      </c>
      <c r="K819" s="5"/>
    </row>
    <row r="820" spans="1:11" ht="12.75">
      <c r="A820" s="1" t="s">
        <v>0</v>
      </c>
      <c r="B820" s="4" t="s">
        <v>636</v>
      </c>
      <c r="C820" s="4" t="s">
        <v>637</v>
      </c>
      <c r="D820" s="4" t="s">
        <v>637</v>
      </c>
      <c r="E820" s="4" t="s">
        <v>636</v>
      </c>
      <c r="F820" s="4" t="s">
        <v>636</v>
      </c>
      <c r="G820" s="4" t="s">
        <v>60</v>
      </c>
      <c r="H820" s="4" t="s">
        <v>61</v>
      </c>
      <c r="I820" s="4" t="s">
        <v>62</v>
      </c>
      <c r="J820" s="4" t="s">
        <v>63</v>
      </c>
      <c r="K820" s="4" t="s">
        <v>2</v>
      </c>
    </row>
    <row r="821" spans="1:11" ht="12.75">
      <c r="A821" s="1"/>
      <c r="B821" s="6" t="s">
        <v>439</v>
      </c>
      <c r="C821" s="6" t="s">
        <v>434</v>
      </c>
      <c r="D821" s="6" t="s">
        <v>436</v>
      </c>
      <c r="E821" s="6" t="s">
        <v>437</v>
      </c>
      <c r="F821" s="6" t="s">
        <v>435</v>
      </c>
      <c r="G821" s="6"/>
      <c r="H821" s="6"/>
      <c r="I821" s="6"/>
      <c r="J821" s="6"/>
      <c r="K821" s="6"/>
    </row>
    <row r="822" spans="1:11" ht="12.75">
      <c r="A822" s="1" t="s">
        <v>40</v>
      </c>
      <c r="B822" s="11">
        <v>24315</v>
      </c>
      <c r="C822" s="11">
        <v>13992</v>
      </c>
      <c r="D822" s="11">
        <v>1405</v>
      </c>
      <c r="E822" s="11">
        <v>959</v>
      </c>
      <c r="F822" s="11">
        <v>631</v>
      </c>
      <c r="G822" s="11">
        <v>6652</v>
      </c>
      <c r="H822" s="11">
        <v>0</v>
      </c>
      <c r="I822" s="11">
        <v>13</v>
      </c>
      <c r="J822" s="11">
        <f>SUM(G822:I822)</f>
        <v>6665</v>
      </c>
      <c r="K822" s="13">
        <f>SUM(B822:F822)+J822</f>
        <v>47967</v>
      </c>
    </row>
    <row r="823" spans="1:11" ht="12.75">
      <c r="A823" s="1"/>
      <c r="B823" s="11"/>
      <c r="C823" s="11"/>
      <c r="D823" s="11"/>
      <c r="E823" s="11"/>
      <c r="F823" s="11"/>
      <c r="G823" s="11"/>
      <c r="H823" s="11"/>
      <c r="I823" s="11"/>
      <c r="J823" s="11"/>
      <c r="K823" s="11"/>
    </row>
    <row r="824" spans="1:11" ht="12.75">
      <c r="A824" s="3" t="s">
        <v>3</v>
      </c>
      <c r="B824" s="12">
        <f>+B822+E822+F822</f>
        <v>25905</v>
      </c>
      <c r="C824" s="12">
        <f>+C822+D822</f>
        <v>15397</v>
      </c>
      <c r="D824" s="11"/>
      <c r="E824" s="11"/>
      <c r="F824" s="11"/>
      <c r="G824" s="11"/>
      <c r="H824" s="11"/>
      <c r="I824" s="11"/>
      <c r="J824" s="11"/>
      <c r="K824" s="11"/>
    </row>
    <row r="826" spans="1:3" ht="12.75">
      <c r="A826" s="1" t="s">
        <v>306</v>
      </c>
      <c r="B826" s="1"/>
      <c r="C826" s="1"/>
    </row>
    <row r="827" spans="2:3" ht="12.75">
      <c r="B827" s="1"/>
      <c r="C827" s="1"/>
    </row>
    <row r="828" spans="1:9" ht="12.75">
      <c r="A828" s="1"/>
      <c r="B828" s="5" t="s">
        <v>638</v>
      </c>
      <c r="C828" s="5" t="s">
        <v>638</v>
      </c>
      <c r="D828" s="5" t="s">
        <v>638</v>
      </c>
      <c r="E828" s="7"/>
      <c r="F828" s="7"/>
      <c r="G828" s="7"/>
      <c r="H828" s="5" t="s">
        <v>1</v>
      </c>
      <c r="I828" s="5"/>
    </row>
    <row r="829" spans="1:9" ht="12.75">
      <c r="A829" s="1" t="s">
        <v>0</v>
      </c>
      <c r="B829" s="4" t="s">
        <v>639</v>
      </c>
      <c r="C829" s="4" t="s">
        <v>639</v>
      </c>
      <c r="D829" s="4" t="s">
        <v>639</v>
      </c>
      <c r="E829" s="4" t="s">
        <v>60</v>
      </c>
      <c r="F829" s="4" t="s">
        <v>61</v>
      </c>
      <c r="G829" s="4" t="s">
        <v>62</v>
      </c>
      <c r="H829" s="4" t="s">
        <v>63</v>
      </c>
      <c r="I829" s="4" t="s">
        <v>2</v>
      </c>
    </row>
    <row r="830" spans="1:9" ht="12.75">
      <c r="A830" s="1"/>
      <c r="B830" s="6" t="s">
        <v>439</v>
      </c>
      <c r="C830" s="6" t="s">
        <v>437</v>
      </c>
      <c r="D830" s="6" t="s">
        <v>435</v>
      </c>
      <c r="E830" s="6"/>
      <c r="F830" s="6"/>
      <c r="G830" s="6"/>
      <c r="H830" s="6"/>
      <c r="I830" s="6"/>
    </row>
    <row r="831" spans="1:9" ht="12.75">
      <c r="A831" s="1" t="s">
        <v>40</v>
      </c>
      <c r="B831" s="11">
        <v>36287</v>
      </c>
      <c r="C831" s="11">
        <v>2496</v>
      </c>
      <c r="D831" s="11">
        <v>2279</v>
      </c>
      <c r="E831" s="11">
        <v>20278</v>
      </c>
      <c r="F831" s="11">
        <v>0</v>
      </c>
      <c r="G831" s="11">
        <v>141</v>
      </c>
      <c r="H831" s="11">
        <f>SUM(E831:G831)</f>
        <v>20419</v>
      </c>
      <c r="I831" s="13">
        <f>SUM(B831:D831)+H831</f>
        <v>61481</v>
      </c>
    </row>
    <row r="832" spans="1:8" ht="12.75">
      <c r="A832" s="1"/>
      <c r="B832" s="11"/>
      <c r="C832" s="11"/>
      <c r="D832" s="11"/>
      <c r="E832" s="11"/>
      <c r="F832" s="11"/>
      <c r="G832" s="11"/>
      <c r="H832" s="11"/>
    </row>
    <row r="833" spans="1:8" ht="12.75">
      <c r="A833" s="3" t="s">
        <v>3</v>
      </c>
      <c r="B833" s="12">
        <f>+B831+C831+D831</f>
        <v>41062</v>
      </c>
      <c r="C833" s="11"/>
      <c r="D833" s="11"/>
      <c r="E833" s="11"/>
      <c r="F833" s="11"/>
      <c r="G833" s="11"/>
      <c r="H833" s="11"/>
    </row>
    <row r="835" spans="1:6" ht="12.75">
      <c r="A835" s="1" t="s">
        <v>307</v>
      </c>
      <c r="B835" s="1"/>
      <c r="C835" s="1"/>
      <c r="D835" s="1"/>
      <c r="E835" s="1"/>
      <c r="F835" s="1"/>
    </row>
    <row r="836" spans="2:6" ht="12.75">
      <c r="B836" s="1"/>
      <c r="C836" s="1"/>
      <c r="D836" s="1"/>
      <c r="E836" s="1"/>
      <c r="F836" s="1"/>
    </row>
    <row r="837" spans="1:11" ht="12.75">
      <c r="A837" s="1"/>
      <c r="B837" s="5" t="s">
        <v>453</v>
      </c>
      <c r="C837" s="5" t="s">
        <v>456</v>
      </c>
      <c r="D837" s="5" t="s">
        <v>456</v>
      </c>
      <c r="E837" s="5" t="s">
        <v>453</v>
      </c>
      <c r="F837" s="5" t="s">
        <v>453</v>
      </c>
      <c r="G837" s="7"/>
      <c r="H837" s="7"/>
      <c r="I837" s="7"/>
      <c r="J837" s="5" t="s">
        <v>1</v>
      </c>
      <c r="K837" s="5"/>
    </row>
    <row r="838" spans="1:11" ht="12.75">
      <c r="A838" s="1" t="s">
        <v>0</v>
      </c>
      <c r="B838" s="4" t="s">
        <v>640</v>
      </c>
      <c r="C838" s="4" t="s">
        <v>641</v>
      </c>
      <c r="D838" s="4" t="s">
        <v>641</v>
      </c>
      <c r="E838" s="4" t="s">
        <v>640</v>
      </c>
      <c r="F838" s="4" t="s">
        <v>640</v>
      </c>
      <c r="G838" s="4" t="s">
        <v>60</v>
      </c>
      <c r="H838" s="4" t="s">
        <v>61</v>
      </c>
      <c r="I838" s="4" t="s">
        <v>62</v>
      </c>
      <c r="J838" s="4" t="s">
        <v>63</v>
      </c>
      <c r="K838" s="4" t="s">
        <v>2</v>
      </c>
    </row>
    <row r="839" spans="1:11" ht="12.75">
      <c r="A839" s="1"/>
      <c r="B839" s="6" t="s">
        <v>439</v>
      </c>
      <c r="C839" s="6" t="s">
        <v>434</v>
      </c>
      <c r="D839" s="6" t="s">
        <v>436</v>
      </c>
      <c r="E839" s="6" t="s">
        <v>437</v>
      </c>
      <c r="F839" s="6" t="s">
        <v>435</v>
      </c>
      <c r="G839" s="6"/>
      <c r="H839" s="6"/>
      <c r="I839" s="6"/>
      <c r="J839" s="6"/>
      <c r="K839" s="6"/>
    </row>
    <row r="840" spans="1:11" ht="12.75">
      <c r="A840" s="1" t="s">
        <v>40</v>
      </c>
      <c r="B840" s="11">
        <v>27408</v>
      </c>
      <c r="C840" s="11">
        <v>22386</v>
      </c>
      <c r="D840" s="11">
        <v>2223</v>
      </c>
      <c r="E840" s="11">
        <v>1160</v>
      </c>
      <c r="F840" s="11">
        <v>826</v>
      </c>
      <c r="G840" s="11">
        <v>6182</v>
      </c>
      <c r="H840" s="11">
        <v>0</v>
      </c>
      <c r="I840" s="11">
        <v>20</v>
      </c>
      <c r="J840" s="11">
        <f>SUM(G840:I840)</f>
        <v>6202</v>
      </c>
      <c r="K840" s="13">
        <f>SUM(B840:F840)+J840</f>
        <v>60205</v>
      </c>
    </row>
    <row r="841" spans="1:11" ht="12.75">
      <c r="A841" s="1"/>
      <c r="B841" s="11"/>
      <c r="C841" s="11"/>
      <c r="D841" s="11"/>
      <c r="E841" s="11"/>
      <c r="F841" s="11"/>
      <c r="G841" s="11"/>
      <c r="H841" s="11"/>
      <c r="I841" s="11"/>
      <c r="J841" s="11"/>
      <c r="K841" s="11"/>
    </row>
    <row r="842" spans="1:11" ht="12.75">
      <c r="A842" s="3" t="s">
        <v>3</v>
      </c>
      <c r="B842" s="12">
        <f>+B840+E840+F840</f>
        <v>29394</v>
      </c>
      <c r="C842" s="12">
        <f>+C840+D840</f>
        <v>24609</v>
      </c>
      <c r="D842" s="11"/>
      <c r="E842" s="11"/>
      <c r="F842" s="11"/>
      <c r="G842" s="11"/>
      <c r="H842" s="11"/>
      <c r="I842" s="11"/>
      <c r="J842" s="11"/>
      <c r="K842" s="11"/>
    </row>
    <row r="844" spans="1:5" ht="12.75">
      <c r="A844" s="1" t="s">
        <v>309</v>
      </c>
      <c r="B844" s="1"/>
      <c r="C844" s="1"/>
      <c r="D844" s="1"/>
      <c r="E844" s="1"/>
    </row>
    <row r="845" spans="2:5" ht="12.75">
      <c r="B845" s="1"/>
      <c r="C845" s="1"/>
      <c r="D845" s="1"/>
      <c r="E845" s="1"/>
    </row>
    <row r="846" spans="1:11" ht="12.75">
      <c r="A846" s="1"/>
      <c r="B846" s="5" t="s">
        <v>642</v>
      </c>
      <c r="C846" s="5" t="s">
        <v>644</v>
      </c>
      <c r="D846" s="5" t="s">
        <v>644</v>
      </c>
      <c r="E846" s="5" t="s">
        <v>642</v>
      </c>
      <c r="F846" s="5" t="s">
        <v>644</v>
      </c>
      <c r="G846" s="7"/>
      <c r="H846" s="7"/>
      <c r="I846" s="7"/>
      <c r="J846" s="5" t="s">
        <v>1</v>
      </c>
      <c r="K846" s="5"/>
    </row>
    <row r="847" spans="1:11" ht="12.75">
      <c r="A847" s="1" t="s">
        <v>0</v>
      </c>
      <c r="B847" s="4" t="s">
        <v>643</v>
      </c>
      <c r="C847" s="4" t="s">
        <v>645</v>
      </c>
      <c r="D847" s="4" t="s">
        <v>645</v>
      </c>
      <c r="E847" s="4" t="s">
        <v>643</v>
      </c>
      <c r="F847" s="4" t="s">
        <v>645</v>
      </c>
      <c r="G847" s="4" t="s">
        <v>60</v>
      </c>
      <c r="H847" s="4" t="s">
        <v>61</v>
      </c>
      <c r="I847" s="4" t="s">
        <v>62</v>
      </c>
      <c r="J847" s="4" t="s">
        <v>63</v>
      </c>
      <c r="K847" s="4" t="s">
        <v>2</v>
      </c>
    </row>
    <row r="848" spans="1:11" ht="12.75">
      <c r="A848" s="1"/>
      <c r="B848" s="6" t="s">
        <v>439</v>
      </c>
      <c r="C848" s="6" t="s">
        <v>434</v>
      </c>
      <c r="D848" s="6" t="s">
        <v>436</v>
      </c>
      <c r="E848" s="6" t="s">
        <v>437</v>
      </c>
      <c r="F848" s="6" t="s">
        <v>435</v>
      </c>
      <c r="G848" s="6"/>
      <c r="H848" s="6"/>
      <c r="I848" s="6"/>
      <c r="J848" s="6"/>
      <c r="K848" s="6"/>
    </row>
    <row r="849" spans="1:11" ht="12.75">
      <c r="A849" s="1" t="s">
        <v>304</v>
      </c>
      <c r="B849" s="11">
        <v>11475</v>
      </c>
      <c r="C849" s="11">
        <v>13231</v>
      </c>
      <c r="D849" s="11">
        <v>2421</v>
      </c>
      <c r="E849" s="11">
        <v>1271</v>
      </c>
      <c r="F849" s="11">
        <v>679</v>
      </c>
      <c r="G849" s="11">
        <v>4067</v>
      </c>
      <c r="H849" s="11">
        <v>0</v>
      </c>
      <c r="I849" s="11">
        <v>4</v>
      </c>
      <c r="J849" s="11">
        <f>SUM(G849:I849)</f>
        <v>4071</v>
      </c>
      <c r="K849" s="13">
        <f>SUM(B849:F849)+J849</f>
        <v>33148</v>
      </c>
    </row>
    <row r="850" spans="1:11" ht="13.5" thickBot="1">
      <c r="A850" s="1" t="s">
        <v>40</v>
      </c>
      <c r="B850" s="15">
        <v>11409</v>
      </c>
      <c r="C850" s="15">
        <v>11300</v>
      </c>
      <c r="D850" s="15">
        <v>1520</v>
      </c>
      <c r="E850" s="15">
        <v>748</v>
      </c>
      <c r="F850" s="15">
        <v>427</v>
      </c>
      <c r="G850" s="15">
        <v>3074</v>
      </c>
      <c r="H850" s="15">
        <v>0</v>
      </c>
      <c r="I850" s="15">
        <v>10</v>
      </c>
      <c r="J850" s="15">
        <f>SUM(G850:I850)</f>
        <v>3084</v>
      </c>
      <c r="K850" s="16">
        <f>SUM(B850:F850)+J850</f>
        <v>28488</v>
      </c>
    </row>
    <row r="851" spans="1:11" ht="12.75">
      <c r="A851" s="2" t="s">
        <v>2</v>
      </c>
      <c r="B851" s="13">
        <f aca="true" t="shared" si="2" ref="B851:J851">SUM(B849:B850)</f>
        <v>22884</v>
      </c>
      <c r="C851" s="13">
        <f t="shared" si="2"/>
        <v>24531</v>
      </c>
      <c r="D851" s="13">
        <f t="shared" si="2"/>
        <v>3941</v>
      </c>
      <c r="E851" s="13">
        <f t="shared" si="2"/>
        <v>2019</v>
      </c>
      <c r="F851" s="13">
        <f t="shared" si="2"/>
        <v>1106</v>
      </c>
      <c r="G851" s="13">
        <f t="shared" si="2"/>
        <v>7141</v>
      </c>
      <c r="H851" s="13">
        <f t="shared" si="2"/>
        <v>0</v>
      </c>
      <c r="I851" s="13">
        <f t="shared" si="2"/>
        <v>14</v>
      </c>
      <c r="J851" s="13">
        <f t="shared" si="2"/>
        <v>7155</v>
      </c>
      <c r="K851" s="13">
        <f>SUM(B851:F851)+J851</f>
        <v>61636</v>
      </c>
    </row>
    <row r="852" spans="1:10" ht="12.75">
      <c r="A852" s="1"/>
      <c r="B852" s="11"/>
      <c r="C852" s="11"/>
      <c r="D852" s="11"/>
      <c r="E852" s="11"/>
      <c r="F852" s="11"/>
      <c r="G852" s="11"/>
      <c r="H852" s="11"/>
      <c r="I852" s="11"/>
      <c r="J852" s="11"/>
    </row>
    <row r="853" spans="1:10" ht="12.75">
      <c r="A853" s="3" t="s">
        <v>3</v>
      </c>
      <c r="B853" s="12">
        <f>+B851+E851</f>
        <v>24903</v>
      </c>
      <c r="C853" s="12">
        <f>+C851+D851+F851</f>
        <v>29578</v>
      </c>
      <c r="D853" s="11"/>
      <c r="E853" s="11"/>
      <c r="F853" s="11"/>
      <c r="G853" s="11"/>
      <c r="H853" s="11"/>
      <c r="I853" s="11"/>
      <c r="J853" s="11"/>
    </row>
    <row r="854" spans="1:10" ht="12.75">
      <c r="A854" s="1"/>
      <c r="B854" s="11"/>
      <c r="C854" s="11"/>
      <c r="D854" s="11"/>
      <c r="E854" s="11"/>
      <c r="F854" s="11"/>
      <c r="G854" s="11"/>
      <c r="H854" s="11"/>
      <c r="I854" s="11"/>
      <c r="J854" s="11"/>
    </row>
    <row r="855" spans="1:4" ht="12.75">
      <c r="A855" s="1" t="s">
        <v>311</v>
      </c>
      <c r="B855" s="1"/>
      <c r="C855" s="1"/>
      <c r="D855" s="1"/>
    </row>
    <row r="856" spans="2:4" ht="12.75">
      <c r="B856" s="1"/>
      <c r="C856" s="1"/>
      <c r="D856" s="1"/>
    </row>
    <row r="857" spans="1:10" ht="12.75">
      <c r="A857" s="1"/>
      <c r="B857" s="5" t="s">
        <v>302</v>
      </c>
      <c r="C857" s="5" t="s">
        <v>450</v>
      </c>
      <c r="D857" s="5" t="s">
        <v>450</v>
      </c>
      <c r="E857" s="5" t="s">
        <v>302</v>
      </c>
      <c r="F857" s="7"/>
      <c r="G857" s="7"/>
      <c r="H857" s="7"/>
      <c r="I857" s="5" t="s">
        <v>1</v>
      </c>
      <c r="J857" s="5"/>
    </row>
    <row r="858" spans="1:10" ht="12.75">
      <c r="A858" s="1" t="s">
        <v>0</v>
      </c>
      <c r="B858" s="4" t="s">
        <v>303</v>
      </c>
      <c r="C858" s="4" t="s">
        <v>646</v>
      </c>
      <c r="D858" s="4" t="s">
        <v>646</v>
      </c>
      <c r="E858" s="4" t="s">
        <v>303</v>
      </c>
      <c r="F858" s="4" t="s">
        <v>60</v>
      </c>
      <c r="G858" s="4" t="s">
        <v>61</v>
      </c>
      <c r="H858" s="4" t="s">
        <v>62</v>
      </c>
      <c r="I858" s="4" t="s">
        <v>63</v>
      </c>
      <c r="J858" s="4" t="s">
        <v>2</v>
      </c>
    </row>
    <row r="859" spans="1:10" ht="12.75">
      <c r="A859" s="1"/>
      <c r="B859" s="6" t="s">
        <v>439</v>
      </c>
      <c r="C859" s="6" t="s">
        <v>434</v>
      </c>
      <c r="D859" s="6" t="s">
        <v>436</v>
      </c>
      <c r="E859" s="6" t="s">
        <v>435</v>
      </c>
      <c r="F859" s="6"/>
      <c r="G859" s="6"/>
      <c r="H859" s="6"/>
      <c r="I859" s="6"/>
      <c r="J859" s="6"/>
    </row>
    <row r="860" spans="1:10" ht="12.75">
      <c r="A860" s="1" t="s">
        <v>304</v>
      </c>
      <c r="B860" s="11">
        <v>5682</v>
      </c>
      <c r="C860" s="11">
        <v>3081</v>
      </c>
      <c r="D860" s="11">
        <v>823</v>
      </c>
      <c r="E860" s="11">
        <v>547</v>
      </c>
      <c r="F860" s="11">
        <v>1213</v>
      </c>
      <c r="G860" s="11">
        <v>0</v>
      </c>
      <c r="H860" s="11">
        <v>9</v>
      </c>
      <c r="I860" s="11">
        <f>SUM(F860:H860)</f>
        <v>1222</v>
      </c>
      <c r="J860" s="13">
        <f>SUM(B860:E860)+I860</f>
        <v>11355</v>
      </c>
    </row>
    <row r="861" spans="1:10" ht="13.5" thickBot="1">
      <c r="A861" s="1" t="s">
        <v>40</v>
      </c>
      <c r="B861" s="15">
        <v>24991</v>
      </c>
      <c r="C861" s="15">
        <v>9539</v>
      </c>
      <c r="D861" s="15">
        <v>1470</v>
      </c>
      <c r="E861" s="15">
        <v>1399</v>
      </c>
      <c r="F861" s="15">
        <v>3981</v>
      </c>
      <c r="G861" s="15">
        <v>0</v>
      </c>
      <c r="H861" s="15">
        <v>15</v>
      </c>
      <c r="I861" s="15">
        <f>SUM(F861:H861)</f>
        <v>3996</v>
      </c>
      <c r="J861" s="16">
        <f>SUM(B861:E861)+I861</f>
        <v>41395</v>
      </c>
    </row>
    <row r="862" spans="1:10" ht="12.75">
      <c r="A862" s="2" t="s">
        <v>2</v>
      </c>
      <c r="B862" s="13">
        <f aca="true" t="shared" si="3" ref="B862:I862">SUM(B860:B861)</f>
        <v>30673</v>
      </c>
      <c r="C862" s="13">
        <f t="shared" si="3"/>
        <v>12620</v>
      </c>
      <c r="D862" s="13">
        <f t="shared" si="3"/>
        <v>2293</v>
      </c>
      <c r="E862" s="13">
        <f t="shared" si="3"/>
        <v>1946</v>
      </c>
      <c r="F862" s="13">
        <f t="shared" si="3"/>
        <v>5194</v>
      </c>
      <c r="G862" s="13">
        <f t="shared" si="3"/>
        <v>0</v>
      </c>
      <c r="H862" s="13">
        <f t="shared" si="3"/>
        <v>24</v>
      </c>
      <c r="I862" s="13">
        <f t="shared" si="3"/>
        <v>5218</v>
      </c>
      <c r="J862" s="13">
        <f>SUM(B862:E862)+I862</f>
        <v>52750</v>
      </c>
    </row>
    <row r="863" spans="1:10" ht="12.75">
      <c r="A863" s="1"/>
      <c r="B863" s="11"/>
      <c r="C863" s="11"/>
      <c r="D863" s="11"/>
      <c r="E863" s="11"/>
      <c r="F863" s="11"/>
      <c r="G863" s="11"/>
      <c r="H863" s="11"/>
      <c r="I863" s="11"/>
      <c r="J863" s="11"/>
    </row>
    <row r="864" spans="1:10" ht="12.75">
      <c r="A864" s="3" t="s">
        <v>3</v>
      </c>
      <c r="B864" s="12">
        <f>+B862+E862</f>
        <v>32619</v>
      </c>
      <c r="C864" s="12">
        <f>+C862+D862</f>
        <v>14913</v>
      </c>
      <c r="D864" s="11"/>
      <c r="E864" s="11"/>
      <c r="F864" s="11"/>
      <c r="G864" s="11"/>
      <c r="H864" s="11"/>
      <c r="I864" s="11"/>
      <c r="J864" s="11"/>
    </row>
    <row r="865" spans="1:9" ht="12.75">
      <c r="A865" s="1"/>
      <c r="B865" s="11"/>
      <c r="C865" s="11"/>
      <c r="D865" s="11"/>
      <c r="E865" s="11"/>
      <c r="F865" s="11"/>
      <c r="G865" s="11"/>
      <c r="H865" s="11"/>
      <c r="I865" s="11"/>
    </row>
    <row r="866" spans="1:5" ht="12.75">
      <c r="A866" s="1" t="s">
        <v>314</v>
      </c>
      <c r="B866" s="1"/>
      <c r="C866" s="1"/>
      <c r="D866" s="1"/>
      <c r="E866" s="1"/>
    </row>
    <row r="867" spans="2:5" ht="12.75">
      <c r="B867" s="1"/>
      <c r="C867" s="1"/>
      <c r="D867" s="1"/>
      <c r="E867" s="1"/>
    </row>
    <row r="868" spans="1:9" ht="12.75">
      <c r="A868" s="1"/>
      <c r="B868" s="5" t="s">
        <v>5</v>
      </c>
      <c r="C868" s="5" t="s">
        <v>5</v>
      </c>
      <c r="D868" s="5" t="s">
        <v>5</v>
      </c>
      <c r="E868" s="7"/>
      <c r="F868" s="7"/>
      <c r="G868" s="7"/>
      <c r="H868" s="5" t="s">
        <v>1</v>
      </c>
      <c r="I868" s="5"/>
    </row>
    <row r="869" spans="1:9" ht="12.75">
      <c r="A869" s="1" t="s">
        <v>0</v>
      </c>
      <c r="B869" s="4" t="s">
        <v>310</v>
      </c>
      <c r="C869" s="4" t="s">
        <v>310</v>
      </c>
      <c r="D869" s="4" t="s">
        <v>310</v>
      </c>
      <c r="E869" s="4" t="s">
        <v>60</v>
      </c>
      <c r="F869" s="4" t="s">
        <v>61</v>
      </c>
      <c r="G869" s="4" t="s">
        <v>62</v>
      </c>
      <c r="H869" s="4" t="s">
        <v>63</v>
      </c>
      <c r="I869" s="4" t="s">
        <v>2</v>
      </c>
    </row>
    <row r="870" spans="1:9" ht="12.75">
      <c r="A870" s="1"/>
      <c r="B870" s="6" t="s">
        <v>439</v>
      </c>
      <c r="C870" s="6" t="s">
        <v>437</v>
      </c>
      <c r="D870" s="6" t="s">
        <v>435</v>
      </c>
      <c r="E870" s="6"/>
      <c r="F870" s="6"/>
      <c r="G870" s="6"/>
      <c r="H870" s="6"/>
      <c r="I870" s="6"/>
    </row>
    <row r="871" spans="1:9" ht="12.75">
      <c r="A871" s="1" t="s">
        <v>39</v>
      </c>
      <c r="B871" s="11">
        <v>35360</v>
      </c>
      <c r="C871" s="11">
        <v>3139</v>
      </c>
      <c r="D871" s="11">
        <v>3027</v>
      </c>
      <c r="E871" s="11">
        <v>17632</v>
      </c>
      <c r="F871" s="11">
        <v>5</v>
      </c>
      <c r="G871" s="11">
        <v>282</v>
      </c>
      <c r="H871" s="11">
        <f>SUM(E871:G871)</f>
        <v>17919</v>
      </c>
      <c r="I871" s="13">
        <f>SUM(B871:D871)+H871</f>
        <v>59445</v>
      </c>
    </row>
    <row r="872" spans="1:10" ht="12.75">
      <c r="A872" s="1"/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1:9" ht="12.75">
      <c r="A873" s="3" t="s">
        <v>3</v>
      </c>
      <c r="B873" s="12">
        <f>+B871+C871+D871</f>
        <v>41526</v>
      </c>
      <c r="C873" s="11"/>
      <c r="D873" s="11"/>
      <c r="E873" s="11"/>
      <c r="F873" s="11"/>
      <c r="G873" s="11"/>
      <c r="H873" s="11"/>
      <c r="I873" s="11"/>
    </row>
    <row r="875" spans="1:5" ht="12.75">
      <c r="A875" s="1" t="s">
        <v>315</v>
      </c>
      <c r="B875" s="1"/>
      <c r="C875" s="1"/>
      <c r="D875" s="1"/>
      <c r="E875" s="1"/>
    </row>
    <row r="876" spans="2:5" ht="12.75">
      <c r="B876" s="1"/>
      <c r="C876" s="1"/>
      <c r="D876" s="1"/>
      <c r="E876" s="1"/>
    </row>
    <row r="877" spans="1:11" ht="12.75">
      <c r="A877" s="1"/>
      <c r="B877" s="5" t="s">
        <v>312</v>
      </c>
      <c r="C877" s="5" t="s">
        <v>647</v>
      </c>
      <c r="D877" s="5" t="s">
        <v>647</v>
      </c>
      <c r="E877" s="5" t="s">
        <v>312</v>
      </c>
      <c r="F877" s="5" t="s">
        <v>647</v>
      </c>
      <c r="G877" s="7"/>
      <c r="H877" s="7"/>
      <c r="I877" s="7"/>
      <c r="J877" s="5" t="s">
        <v>1</v>
      </c>
      <c r="K877" s="5"/>
    </row>
    <row r="878" spans="1:11" ht="12.75">
      <c r="A878" s="1" t="s">
        <v>0</v>
      </c>
      <c r="B878" s="4" t="s">
        <v>313</v>
      </c>
      <c r="C878" s="4" t="s">
        <v>648</v>
      </c>
      <c r="D878" s="4" t="s">
        <v>648</v>
      </c>
      <c r="E878" s="4" t="s">
        <v>313</v>
      </c>
      <c r="F878" s="4" t="s">
        <v>648</v>
      </c>
      <c r="G878" s="4" t="s">
        <v>60</v>
      </c>
      <c r="H878" s="4" t="s">
        <v>61</v>
      </c>
      <c r="I878" s="4" t="s">
        <v>62</v>
      </c>
      <c r="J878" s="4" t="s">
        <v>63</v>
      </c>
      <c r="K878" s="4" t="s">
        <v>2</v>
      </c>
    </row>
    <row r="879" spans="1:11" ht="12.75">
      <c r="A879" s="1"/>
      <c r="B879" s="6" t="s">
        <v>439</v>
      </c>
      <c r="C879" s="6" t="s">
        <v>434</v>
      </c>
      <c r="D879" s="6" t="s">
        <v>436</v>
      </c>
      <c r="E879" s="6" t="s">
        <v>437</v>
      </c>
      <c r="F879" s="6" t="s">
        <v>435</v>
      </c>
      <c r="G879" s="6"/>
      <c r="H879" s="6"/>
      <c r="I879" s="6"/>
      <c r="J879" s="6"/>
      <c r="K879" s="6"/>
    </row>
    <row r="880" spans="1:11" ht="12.75">
      <c r="A880" s="1" t="s">
        <v>39</v>
      </c>
      <c r="B880" s="11">
        <v>27920</v>
      </c>
      <c r="C880" s="11">
        <v>13486</v>
      </c>
      <c r="D880" s="11">
        <v>1733</v>
      </c>
      <c r="E880" s="11">
        <v>1626</v>
      </c>
      <c r="F880" s="11">
        <v>582</v>
      </c>
      <c r="G880" s="11">
        <v>4785</v>
      </c>
      <c r="H880" s="11">
        <v>21</v>
      </c>
      <c r="I880" s="11">
        <v>32</v>
      </c>
      <c r="J880" s="11">
        <f>SUM(G880:I880)</f>
        <v>4838</v>
      </c>
      <c r="K880" s="13">
        <f>SUM(B880:F880)+J880</f>
        <v>50185</v>
      </c>
    </row>
    <row r="881" spans="1:10" ht="12.75">
      <c r="A881" s="1"/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1:10" ht="12.75">
      <c r="A882" s="3" t="s">
        <v>3</v>
      </c>
      <c r="B882" s="12">
        <f>+B880+E880</f>
        <v>29546</v>
      </c>
      <c r="C882" s="12">
        <f>+C880+D880+F880</f>
        <v>15801</v>
      </c>
      <c r="D882" s="11"/>
      <c r="E882" s="11"/>
      <c r="F882" s="11"/>
      <c r="G882" s="11"/>
      <c r="H882" s="11"/>
      <c r="I882" s="11"/>
      <c r="J882" s="11"/>
    </row>
    <row r="884" spans="1:4" ht="12.75">
      <c r="A884" s="1" t="s">
        <v>318</v>
      </c>
      <c r="B884" s="1"/>
      <c r="C884" s="1"/>
      <c r="D884" s="1"/>
    </row>
    <row r="885" spans="2:4" ht="12.75">
      <c r="B885" s="1"/>
      <c r="C885" s="1"/>
      <c r="D885" s="1"/>
    </row>
    <row r="886" spans="1:11" ht="12.75">
      <c r="A886" s="1"/>
      <c r="B886" s="5" t="s">
        <v>649</v>
      </c>
      <c r="C886" s="5" t="s">
        <v>316</v>
      </c>
      <c r="D886" s="5" t="s">
        <v>316</v>
      </c>
      <c r="E886" s="5" t="s">
        <v>649</v>
      </c>
      <c r="F886" s="5" t="s">
        <v>316</v>
      </c>
      <c r="G886" s="7"/>
      <c r="H886" s="7"/>
      <c r="I886" s="7"/>
      <c r="J886" s="5" t="s">
        <v>1</v>
      </c>
      <c r="K886" s="5"/>
    </row>
    <row r="887" spans="1:11" ht="12.75">
      <c r="A887" s="1" t="s">
        <v>0</v>
      </c>
      <c r="B887" s="4" t="s">
        <v>650</v>
      </c>
      <c r="C887" s="4" t="s">
        <v>317</v>
      </c>
      <c r="D887" s="4" t="s">
        <v>317</v>
      </c>
      <c r="E887" s="4" t="s">
        <v>650</v>
      </c>
      <c r="F887" s="4" t="s">
        <v>317</v>
      </c>
      <c r="G887" s="4" t="s">
        <v>60</v>
      </c>
      <c r="H887" s="4" t="s">
        <v>61</v>
      </c>
      <c r="I887" s="4" t="s">
        <v>62</v>
      </c>
      <c r="J887" s="4" t="s">
        <v>63</v>
      </c>
      <c r="K887" s="4" t="s">
        <v>2</v>
      </c>
    </row>
    <row r="888" spans="1:11" ht="12.75">
      <c r="A888" s="1"/>
      <c r="B888" s="6" t="s">
        <v>439</v>
      </c>
      <c r="C888" s="6" t="s">
        <v>434</v>
      </c>
      <c r="D888" s="6" t="s">
        <v>436</v>
      </c>
      <c r="E888" s="6" t="s">
        <v>437</v>
      </c>
      <c r="F888" s="6" t="s">
        <v>435</v>
      </c>
      <c r="G888" s="6"/>
      <c r="H888" s="6"/>
      <c r="I888" s="6"/>
      <c r="J888" s="6"/>
      <c r="K888" s="6"/>
    </row>
    <row r="889" spans="1:11" ht="12.75">
      <c r="A889" s="1" t="s">
        <v>43</v>
      </c>
      <c r="B889" s="11">
        <v>15832</v>
      </c>
      <c r="C889" s="11">
        <v>17336</v>
      </c>
      <c r="D889" s="11">
        <v>2579</v>
      </c>
      <c r="E889" s="11">
        <v>921</v>
      </c>
      <c r="F889" s="11">
        <v>1161</v>
      </c>
      <c r="G889" s="11">
        <v>2562</v>
      </c>
      <c r="H889" s="11">
        <v>8</v>
      </c>
      <c r="I889" s="11">
        <v>22</v>
      </c>
      <c r="J889" s="11">
        <f>SUM(G889:I889)</f>
        <v>2592</v>
      </c>
      <c r="K889" s="13">
        <f>SUM(B889:F889)+J889</f>
        <v>40421</v>
      </c>
    </row>
    <row r="890" spans="1:11" ht="13.5" thickBot="1">
      <c r="A890" s="1" t="s">
        <v>39</v>
      </c>
      <c r="B890" s="15">
        <v>3127</v>
      </c>
      <c r="C890" s="15">
        <v>3444</v>
      </c>
      <c r="D890" s="15">
        <v>353</v>
      </c>
      <c r="E890" s="15">
        <v>184</v>
      </c>
      <c r="F890" s="15">
        <v>151</v>
      </c>
      <c r="G890" s="15">
        <v>1625</v>
      </c>
      <c r="H890" s="15">
        <v>9</v>
      </c>
      <c r="I890" s="15">
        <v>11</v>
      </c>
      <c r="J890" s="15">
        <f>SUM(G890:I890)</f>
        <v>1645</v>
      </c>
      <c r="K890" s="16">
        <f>SUM(B890:F890)+J890</f>
        <v>8904</v>
      </c>
    </row>
    <row r="891" spans="1:11" ht="12.75">
      <c r="A891" s="2" t="s">
        <v>2</v>
      </c>
      <c r="B891" s="13">
        <f aca="true" t="shared" si="4" ref="B891:J891">SUM(B889:B890)</f>
        <v>18959</v>
      </c>
      <c r="C891" s="13">
        <f t="shared" si="4"/>
        <v>20780</v>
      </c>
      <c r="D891" s="13">
        <f t="shared" si="4"/>
        <v>2932</v>
      </c>
      <c r="E891" s="13">
        <f t="shared" si="4"/>
        <v>1105</v>
      </c>
      <c r="F891" s="13">
        <f t="shared" si="4"/>
        <v>1312</v>
      </c>
      <c r="G891" s="13">
        <f t="shared" si="4"/>
        <v>4187</v>
      </c>
      <c r="H891" s="13">
        <f t="shared" si="4"/>
        <v>17</v>
      </c>
      <c r="I891" s="13">
        <f t="shared" si="4"/>
        <v>33</v>
      </c>
      <c r="J891" s="13">
        <f t="shared" si="4"/>
        <v>4237</v>
      </c>
      <c r="K891" s="13">
        <f>SUM(B891:F891)+J891</f>
        <v>49325</v>
      </c>
    </row>
    <row r="892" spans="1:9" ht="12.75">
      <c r="A892" s="1"/>
      <c r="B892" s="11"/>
      <c r="C892" s="11"/>
      <c r="D892" s="11"/>
      <c r="E892" s="11"/>
      <c r="F892" s="11"/>
      <c r="G892" s="11"/>
      <c r="H892" s="11"/>
      <c r="I892" s="11"/>
    </row>
    <row r="893" spans="1:9" ht="12.75">
      <c r="A893" s="3" t="s">
        <v>3</v>
      </c>
      <c r="B893" s="12">
        <f>+B891+E891</f>
        <v>20064</v>
      </c>
      <c r="C893" s="12">
        <f>+C891+D891+F891</f>
        <v>25024</v>
      </c>
      <c r="D893" s="11"/>
      <c r="E893" s="11"/>
      <c r="F893" s="11"/>
      <c r="G893" s="11"/>
      <c r="H893" s="11"/>
      <c r="I893" s="11"/>
    </row>
    <row r="895" spans="1:6" ht="12.75">
      <c r="A895" s="1" t="s">
        <v>321</v>
      </c>
      <c r="B895" s="1"/>
      <c r="C895" s="1"/>
      <c r="D895" s="1"/>
      <c r="E895" s="1"/>
      <c r="F895" s="1"/>
    </row>
    <row r="896" spans="2:6" ht="12.75">
      <c r="B896" s="1"/>
      <c r="C896" s="1"/>
      <c r="D896" s="1"/>
      <c r="E896" s="1"/>
      <c r="F896" s="1"/>
    </row>
    <row r="897" spans="1:11" ht="12.75">
      <c r="A897" s="1"/>
      <c r="B897" s="5" t="s">
        <v>78</v>
      </c>
      <c r="C897" s="5" t="s">
        <v>652</v>
      </c>
      <c r="D897" s="5" t="s">
        <v>652</v>
      </c>
      <c r="E897" s="5" t="s">
        <v>78</v>
      </c>
      <c r="F897" s="5" t="s">
        <v>652</v>
      </c>
      <c r="G897" s="7"/>
      <c r="H897" s="7"/>
      <c r="I897" s="7"/>
      <c r="J897" s="5" t="s">
        <v>1</v>
      </c>
      <c r="K897" s="5"/>
    </row>
    <row r="898" spans="1:11" ht="12.75">
      <c r="A898" s="1" t="s">
        <v>0</v>
      </c>
      <c r="B898" s="4" t="s">
        <v>651</v>
      </c>
      <c r="C898" s="4" t="s">
        <v>653</v>
      </c>
      <c r="D898" s="4" t="s">
        <v>653</v>
      </c>
      <c r="E898" s="4" t="s">
        <v>651</v>
      </c>
      <c r="F898" s="4" t="s">
        <v>653</v>
      </c>
      <c r="G898" s="4" t="s">
        <v>60</v>
      </c>
      <c r="H898" s="4" t="s">
        <v>61</v>
      </c>
      <c r="I898" s="4" t="s">
        <v>62</v>
      </c>
      <c r="J898" s="4" t="s">
        <v>63</v>
      </c>
      <c r="K898" s="4" t="s">
        <v>2</v>
      </c>
    </row>
    <row r="899" spans="1:11" ht="12.75">
      <c r="A899" s="1"/>
      <c r="B899" s="6" t="s">
        <v>439</v>
      </c>
      <c r="C899" s="6" t="s">
        <v>434</v>
      </c>
      <c r="D899" s="6" t="s">
        <v>436</v>
      </c>
      <c r="E899" s="6" t="s">
        <v>437</v>
      </c>
      <c r="F899" s="6" t="s">
        <v>435</v>
      </c>
      <c r="G899" s="6"/>
      <c r="H899" s="6"/>
      <c r="I899" s="6"/>
      <c r="J899" s="6"/>
      <c r="K899" s="6"/>
    </row>
    <row r="900" spans="1:11" ht="12.75">
      <c r="A900" s="1" t="s">
        <v>43</v>
      </c>
      <c r="B900" s="11">
        <v>23563</v>
      </c>
      <c r="C900" s="11">
        <v>16359</v>
      </c>
      <c r="D900" s="11">
        <v>2758</v>
      </c>
      <c r="E900" s="11">
        <v>2423</v>
      </c>
      <c r="F900" s="11">
        <v>770</v>
      </c>
      <c r="G900" s="11">
        <v>3738</v>
      </c>
      <c r="H900" s="11">
        <v>12</v>
      </c>
      <c r="I900" s="11">
        <v>39</v>
      </c>
      <c r="J900" s="11">
        <f>SUM(G900:I900)</f>
        <v>3789</v>
      </c>
      <c r="K900" s="13">
        <f>SUM(B900:F900)+J900</f>
        <v>49662</v>
      </c>
    </row>
    <row r="901" spans="1:11" ht="13.5" thickBot="1">
      <c r="A901" s="1" t="s">
        <v>39</v>
      </c>
      <c r="B901" s="15">
        <v>2762</v>
      </c>
      <c r="C901" s="15">
        <v>2673</v>
      </c>
      <c r="D901" s="15">
        <v>507</v>
      </c>
      <c r="E901" s="15">
        <v>282</v>
      </c>
      <c r="F901" s="15">
        <v>104</v>
      </c>
      <c r="G901" s="15">
        <v>864</v>
      </c>
      <c r="H901" s="15">
        <v>7</v>
      </c>
      <c r="I901" s="15">
        <v>5</v>
      </c>
      <c r="J901" s="15">
        <f>SUM(G901:I901)</f>
        <v>876</v>
      </c>
      <c r="K901" s="16">
        <f>SUM(B901:F901)+J901</f>
        <v>7204</v>
      </c>
    </row>
    <row r="902" spans="1:11" ht="12.75">
      <c r="A902" s="2" t="s">
        <v>2</v>
      </c>
      <c r="B902" s="13">
        <f aca="true" t="shared" si="5" ref="B902:J902">SUM(B900:B901)</f>
        <v>26325</v>
      </c>
      <c r="C902" s="13">
        <f t="shared" si="5"/>
        <v>19032</v>
      </c>
      <c r="D902" s="13">
        <f t="shared" si="5"/>
        <v>3265</v>
      </c>
      <c r="E902" s="13">
        <f t="shared" si="5"/>
        <v>2705</v>
      </c>
      <c r="F902" s="13">
        <f t="shared" si="5"/>
        <v>874</v>
      </c>
      <c r="G902" s="13">
        <f t="shared" si="5"/>
        <v>4602</v>
      </c>
      <c r="H902" s="13">
        <f t="shared" si="5"/>
        <v>19</v>
      </c>
      <c r="I902" s="13">
        <f t="shared" si="5"/>
        <v>44</v>
      </c>
      <c r="J902" s="13">
        <f t="shared" si="5"/>
        <v>4665</v>
      </c>
      <c r="K902" s="13">
        <f>SUM(B902:F902)+J902</f>
        <v>56866</v>
      </c>
    </row>
    <row r="903" spans="1:11" ht="12.75">
      <c r="A903" s="1"/>
      <c r="B903" s="11"/>
      <c r="C903" s="11"/>
      <c r="D903" s="11"/>
      <c r="E903" s="11"/>
      <c r="F903" s="11"/>
      <c r="G903" s="11"/>
      <c r="H903" s="11"/>
      <c r="I903" s="11"/>
      <c r="J903" s="11"/>
      <c r="K903" s="11"/>
    </row>
    <row r="904" spans="1:11" ht="12.75">
      <c r="A904" s="3" t="s">
        <v>3</v>
      </c>
      <c r="B904" s="12">
        <f>+B902+E902</f>
        <v>29030</v>
      </c>
      <c r="C904" s="12">
        <f>+C902+D902+F902</f>
        <v>23171</v>
      </c>
      <c r="D904" s="11"/>
      <c r="E904" s="11"/>
      <c r="F904" s="11"/>
      <c r="G904" s="11"/>
      <c r="H904" s="11"/>
      <c r="I904" s="11"/>
      <c r="J904" s="11"/>
      <c r="K904" s="11"/>
    </row>
    <row r="906" spans="1:6" ht="12.75">
      <c r="A906" s="1" t="s">
        <v>322</v>
      </c>
      <c r="B906" s="1"/>
      <c r="C906" s="1"/>
      <c r="D906" s="1"/>
      <c r="E906" s="1"/>
      <c r="F906" s="1"/>
    </row>
    <row r="907" spans="2:6" ht="12.75">
      <c r="B907" s="1"/>
      <c r="C907" s="1"/>
      <c r="D907" s="1"/>
      <c r="E907" s="1"/>
      <c r="F907" s="1"/>
    </row>
    <row r="908" spans="1:11" ht="12.75">
      <c r="A908" s="1"/>
      <c r="B908" s="5" t="s">
        <v>319</v>
      </c>
      <c r="C908" s="5" t="s">
        <v>376</v>
      </c>
      <c r="D908" s="5" t="s">
        <v>376</v>
      </c>
      <c r="E908" s="5" t="s">
        <v>319</v>
      </c>
      <c r="F908" s="5" t="s">
        <v>319</v>
      </c>
      <c r="G908" s="7"/>
      <c r="H908" s="7"/>
      <c r="I908" s="7"/>
      <c r="J908" s="5" t="s">
        <v>1</v>
      </c>
      <c r="K908" s="5"/>
    </row>
    <row r="909" spans="1:11" ht="12.75">
      <c r="A909" s="1" t="s">
        <v>0</v>
      </c>
      <c r="B909" s="4" t="s">
        <v>320</v>
      </c>
      <c r="C909" s="4" t="s">
        <v>655</v>
      </c>
      <c r="D909" s="4" t="s">
        <v>655</v>
      </c>
      <c r="E909" s="4" t="s">
        <v>320</v>
      </c>
      <c r="F909" s="4" t="s">
        <v>320</v>
      </c>
      <c r="G909" s="4" t="s">
        <v>60</v>
      </c>
      <c r="H909" s="4" t="s">
        <v>61</v>
      </c>
      <c r="I909" s="4" t="s">
        <v>62</v>
      </c>
      <c r="J909" s="4" t="s">
        <v>63</v>
      </c>
      <c r="K909" s="4" t="s">
        <v>2</v>
      </c>
    </row>
    <row r="910" spans="1:11" ht="12.75">
      <c r="A910" s="1"/>
      <c r="B910" s="6" t="s">
        <v>439</v>
      </c>
      <c r="C910" s="6" t="s">
        <v>434</v>
      </c>
      <c r="D910" s="6" t="s">
        <v>436</v>
      </c>
      <c r="E910" s="6" t="s">
        <v>437</v>
      </c>
      <c r="F910" s="6" t="s">
        <v>435</v>
      </c>
      <c r="G910" s="6"/>
      <c r="H910" s="6"/>
      <c r="I910" s="6"/>
      <c r="J910" s="6"/>
      <c r="K910" s="6"/>
    </row>
    <row r="911" spans="1:11" ht="12.75">
      <c r="A911" s="1" t="s">
        <v>43</v>
      </c>
      <c r="B911" s="11">
        <v>12361</v>
      </c>
      <c r="C911" s="11">
        <v>4176</v>
      </c>
      <c r="D911" s="11">
        <v>839</v>
      </c>
      <c r="E911" s="11">
        <v>865</v>
      </c>
      <c r="F911" s="11">
        <v>509</v>
      </c>
      <c r="G911" s="11">
        <v>1787</v>
      </c>
      <c r="H911" s="11">
        <v>4</v>
      </c>
      <c r="I911" s="11">
        <v>3</v>
      </c>
      <c r="J911" s="11">
        <f>SUM(G911:I911)</f>
        <v>1794</v>
      </c>
      <c r="K911" s="13">
        <f>SUM(B911:F911)+J911</f>
        <v>20544</v>
      </c>
    </row>
    <row r="912" spans="1:11" ht="13.5" thickBot="1">
      <c r="A912" s="1" t="s">
        <v>654</v>
      </c>
      <c r="B912" s="15">
        <v>15372</v>
      </c>
      <c r="C912" s="15">
        <v>6420</v>
      </c>
      <c r="D912" s="15">
        <v>1093</v>
      </c>
      <c r="E912" s="15">
        <v>1276</v>
      </c>
      <c r="F912" s="15">
        <v>916</v>
      </c>
      <c r="G912" s="15">
        <v>1898</v>
      </c>
      <c r="H912" s="15">
        <v>48</v>
      </c>
      <c r="I912" s="15">
        <v>5</v>
      </c>
      <c r="J912" s="15">
        <f>SUM(G912:I912)</f>
        <v>1951</v>
      </c>
      <c r="K912" s="16">
        <f>SUM(B912:F912)+J912</f>
        <v>27028</v>
      </c>
    </row>
    <row r="913" spans="1:11" ht="12.75">
      <c r="A913" s="2" t="s">
        <v>2</v>
      </c>
      <c r="B913" s="13">
        <f aca="true" t="shared" si="6" ref="B913:J913">SUM(B911:B912)</f>
        <v>27733</v>
      </c>
      <c r="C913" s="13">
        <f t="shared" si="6"/>
        <v>10596</v>
      </c>
      <c r="D913" s="13">
        <f t="shared" si="6"/>
        <v>1932</v>
      </c>
      <c r="E913" s="13">
        <f t="shared" si="6"/>
        <v>2141</v>
      </c>
      <c r="F913" s="13">
        <f t="shared" si="6"/>
        <v>1425</v>
      </c>
      <c r="G913" s="13">
        <f t="shared" si="6"/>
        <v>3685</v>
      </c>
      <c r="H913" s="13">
        <f t="shared" si="6"/>
        <v>52</v>
      </c>
      <c r="I913" s="13">
        <f t="shared" si="6"/>
        <v>8</v>
      </c>
      <c r="J913" s="13">
        <f t="shared" si="6"/>
        <v>3745</v>
      </c>
      <c r="K913" s="13">
        <f>SUM(B913:F913)+J913</f>
        <v>47572</v>
      </c>
    </row>
    <row r="914" spans="1:11" ht="12.75">
      <c r="A914" s="1"/>
      <c r="B914" s="11"/>
      <c r="C914" s="11"/>
      <c r="D914" s="11"/>
      <c r="E914" s="11"/>
      <c r="F914" s="11"/>
      <c r="G914" s="11"/>
      <c r="H914" s="11"/>
      <c r="I914" s="11"/>
      <c r="J914" s="11"/>
      <c r="K914" s="11"/>
    </row>
    <row r="915" spans="1:11" ht="12.75">
      <c r="A915" s="3" t="s">
        <v>3</v>
      </c>
      <c r="B915" s="12">
        <f>+B913+E913+F913</f>
        <v>31299</v>
      </c>
      <c r="C915" s="12">
        <f>+C913+D913</f>
        <v>12528</v>
      </c>
      <c r="D915" s="11"/>
      <c r="E915" s="11"/>
      <c r="F915" s="11"/>
      <c r="G915" s="11"/>
      <c r="H915" s="11"/>
      <c r="I915" s="11"/>
      <c r="J915" s="11"/>
      <c r="K915" s="11"/>
    </row>
    <row r="917" spans="1:6" ht="12.75">
      <c r="A917" s="1" t="s">
        <v>325</v>
      </c>
      <c r="B917" s="1"/>
      <c r="C917" s="1"/>
      <c r="D917" s="1"/>
      <c r="E917" s="1"/>
      <c r="F917" s="1"/>
    </row>
    <row r="918" spans="2:6" ht="12.75">
      <c r="B918" s="1"/>
      <c r="C918" s="1"/>
      <c r="D918" s="1"/>
      <c r="E918" s="1"/>
      <c r="F918" s="1"/>
    </row>
    <row r="919" spans="1:10" ht="12.75">
      <c r="A919" s="1"/>
      <c r="B919" s="5" t="s">
        <v>361</v>
      </c>
      <c r="C919" s="5" t="s">
        <v>656</v>
      </c>
      <c r="D919" s="5" t="s">
        <v>656</v>
      </c>
      <c r="E919" s="5" t="s">
        <v>656</v>
      </c>
      <c r="F919" s="7"/>
      <c r="G919" s="7"/>
      <c r="H919" s="7"/>
      <c r="I919" s="5" t="s">
        <v>1</v>
      </c>
      <c r="J919" s="5"/>
    </row>
    <row r="920" spans="1:10" ht="12.75">
      <c r="A920" s="1" t="s">
        <v>0</v>
      </c>
      <c r="B920" s="4" t="s">
        <v>363</v>
      </c>
      <c r="C920" s="4" t="s">
        <v>657</v>
      </c>
      <c r="D920" s="4" t="s">
        <v>657</v>
      </c>
      <c r="E920" s="4" t="s">
        <v>657</v>
      </c>
      <c r="F920" s="4" t="s">
        <v>60</v>
      </c>
      <c r="G920" s="4" t="s">
        <v>61</v>
      </c>
      <c r="H920" s="4" t="s">
        <v>62</v>
      </c>
      <c r="I920" s="4" t="s">
        <v>63</v>
      </c>
      <c r="J920" s="4" t="s">
        <v>2</v>
      </c>
    </row>
    <row r="921" spans="1:10" ht="12.75">
      <c r="A921" s="1"/>
      <c r="B921" s="6" t="s">
        <v>439</v>
      </c>
      <c r="C921" s="6" t="s">
        <v>434</v>
      </c>
      <c r="D921" s="6" t="s">
        <v>436</v>
      </c>
      <c r="E921" s="6" t="s">
        <v>435</v>
      </c>
      <c r="F921" s="6"/>
      <c r="G921" s="6"/>
      <c r="H921" s="6"/>
      <c r="I921" s="6"/>
      <c r="J921" s="6"/>
    </row>
    <row r="922" spans="1:10" ht="12.75">
      <c r="A922" s="1" t="s">
        <v>44</v>
      </c>
      <c r="B922" s="11">
        <v>1670</v>
      </c>
      <c r="C922" s="11">
        <v>2494</v>
      </c>
      <c r="D922" s="11">
        <v>272</v>
      </c>
      <c r="E922" s="11">
        <v>169</v>
      </c>
      <c r="F922" s="11">
        <v>471</v>
      </c>
      <c r="G922" s="11">
        <v>0</v>
      </c>
      <c r="H922" s="11">
        <v>0</v>
      </c>
      <c r="I922" s="11">
        <f aca="true" t="shared" si="7" ref="I922:I928">SUM(F922:H922)</f>
        <v>471</v>
      </c>
      <c r="J922" s="13">
        <f aca="true" t="shared" si="8" ref="J922:J929">SUM(B922:E922)+I922</f>
        <v>5076</v>
      </c>
    </row>
    <row r="923" spans="1:10" ht="12.75">
      <c r="A923" s="1" t="s">
        <v>448</v>
      </c>
      <c r="B923" s="11">
        <v>2736</v>
      </c>
      <c r="C923" s="11">
        <v>5366</v>
      </c>
      <c r="D923" s="11">
        <v>521</v>
      </c>
      <c r="E923" s="11">
        <v>454</v>
      </c>
      <c r="F923" s="11">
        <v>835</v>
      </c>
      <c r="G923" s="11">
        <v>3</v>
      </c>
      <c r="H923" s="11">
        <v>1</v>
      </c>
      <c r="I923" s="11">
        <f t="shared" si="7"/>
        <v>839</v>
      </c>
      <c r="J923" s="13">
        <f t="shared" si="8"/>
        <v>9916</v>
      </c>
    </row>
    <row r="924" spans="1:10" ht="12.75">
      <c r="A924" s="1" t="s">
        <v>50</v>
      </c>
      <c r="B924" s="11">
        <v>3215</v>
      </c>
      <c r="C924" s="11">
        <v>7538</v>
      </c>
      <c r="D924" s="11">
        <v>637</v>
      </c>
      <c r="E924" s="11">
        <v>754</v>
      </c>
      <c r="F924" s="11">
        <v>677</v>
      </c>
      <c r="G924" s="11">
        <v>0</v>
      </c>
      <c r="H924" s="11">
        <v>68</v>
      </c>
      <c r="I924" s="11">
        <f t="shared" si="7"/>
        <v>745</v>
      </c>
      <c r="J924" s="13">
        <f t="shared" si="8"/>
        <v>12889</v>
      </c>
    </row>
    <row r="925" spans="1:10" ht="12.75">
      <c r="A925" s="1" t="s">
        <v>43</v>
      </c>
      <c r="B925" s="11">
        <v>4841</v>
      </c>
      <c r="C925" s="11">
        <v>5557</v>
      </c>
      <c r="D925" s="11">
        <v>991</v>
      </c>
      <c r="E925" s="11">
        <v>355</v>
      </c>
      <c r="F925" s="11">
        <v>1477</v>
      </c>
      <c r="G925" s="11">
        <v>2</v>
      </c>
      <c r="H925" s="11">
        <v>10</v>
      </c>
      <c r="I925" s="11">
        <f t="shared" si="7"/>
        <v>1489</v>
      </c>
      <c r="J925" s="13">
        <f t="shared" si="8"/>
        <v>13233</v>
      </c>
    </row>
    <row r="926" spans="1:10" ht="12.75">
      <c r="A926" s="1" t="s">
        <v>45</v>
      </c>
      <c r="B926" s="11">
        <v>928</v>
      </c>
      <c r="C926" s="11">
        <v>1363</v>
      </c>
      <c r="D926" s="11">
        <v>139</v>
      </c>
      <c r="E926" s="11">
        <v>99</v>
      </c>
      <c r="F926" s="11">
        <v>284</v>
      </c>
      <c r="G926" s="11">
        <v>0</v>
      </c>
      <c r="H926" s="11">
        <v>0</v>
      </c>
      <c r="I926" s="11">
        <f t="shared" si="7"/>
        <v>284</v>
      </c>
      <c r="J926" s="13">
        <f t="shared" si="8"/>
        <v>2813</v>
      </c>
    </row>
    <row r="927" spans="1:10" ht="12.75">
      <c r="A927" s="1" t="s">
        <v>654</v>
      </c>
      <c r="B927" s="11">
        <v>550</v>
      </c>
      <c r="C927" s="11">
        <v>755</v>
      </c>
      <c r="D927" s="11">
        <v>113</v>
      </c>
      <c r="E927" s="11">
        <v>55</v>
      </c>
      <c r="F927" s="11">
        <v>225</v>
      </c>
      <c r="G927" s="11">
        <v>2</v>
      </c>
      <c r="H927" s="11">
        <v>0</v>
      </c>
      <c r="I927" s="11">
        <f t="shared" si="7"/>
        <v>227</v>
      </c>
      <c r="J927" s="13">
        <f t="shared" si="8"/>
        <v>1700</v>
      </c>
    </row>
    <row r="928" spans="1:10" ht="13.5" thickBot="1">
      <c r="A928" s="1" t="s">
        <v>73</v>
      </c>
      <c r="B928" s="15">
        <v>3602</v>
      </c>
      <c r="C928" s="15">
        <v>3641</v>
      </c>
      <c r="D928" s="15">
        <v>477</v>
      </c>
      <c r="E928" s="15">
        <v>317</v>
      </c>
      <c r="F928" s="15">
        <v>863</v>
      </c>
      <c r="G928" s="15">
        <v>2</v>
      </c>
      <c r="H928" s="15">
        <v>5</v>
      </c>
      <c r="I928" s="15">
        <f t="shared" si="7"/>
        <v>870</v>
      </c>
      <c r="J928" s="16">
        <f t="shared" si="8"/>
        <v>8907</v>
      </c>
    </row>
    <row r="929" spans="1:10" ht="12.75">
      <c r="A929" s="2" t="s">
        <v>2</v>
      </c>
      <c r="B929" s="13">
        <f>SUM(B922:B928)</f>
        <v>17542</v>
      </c>
      <c r="C929" s="13">
        <f aca="true" t="shared" si="9" ref="C929:H929">SUM(C922:C928)</f>
        <v>26714</v>
      </c>
      <c r="D929" s="13">
        <f t="shared" si="9"/>
        <v>3150</v>
      </c>
      <c r="E929" s="13">
        <f t="shared" si="9"/>
        <v>2203</v>
      </c>
      <c r="F929" s="13">
        <f>SUM(F922:F928)</f>
        <v>4832</v>
      </c>
      <c r="G929" s="13">
        <f t="shared" si="9"/>
        <v>9</v>
      </c>
      <c r="H929" s="13">
        <f t="shared" si="9"/>
        <v>84</v>
      </c>
      <c r="I929" s="13">
        <f>SUM(I922:I928)</f>
        <v>4925</v>
      </c>
      <c r="J929" s="13">
        <f t="shared" si="8"/>
        <v>54534</v>
      </c>
    </row>
    <row r="930" spans="1:11" ht="12.75">
      <c r="A930" s="1"/>
      <c r="B930" s="11"/>
      <c r="C930" s="11"/>
      <c r="D930" s="11"/>
      <c r="E930" s="11"/>
      <c r="F930" s="11"/>
      <c r="G930" s="11"/>
      <c r="H930" s="11"/>
      <c r="I930" s="11"/>
      <c r="J930" s="11"/>
      <c r="K930" s="11"/>
    </row>
    <row r="931" spans="1:11" ht="12.75">
      <c r="A931" s="3" t="s">
        <v>3</v>
      </c>
      <c r="B931" s="12">
        <f>+B929</f>
        <v>17542</v>
      </c>
      <c r="C931" s="12">
        <f>+C929+D929+E929</f>
        <v>32067</v>
      </c>
      <c r="D931" s="11"/>
      <c r="E931" s="11"/>
      <c r="F931" s="11"/>
      <c r="G931" s="11"/>
      <c r="H931" s="11"/>
      <c r="I931" s="11"/>
      <c r="J931" s="11"/>
      <c r="K931" s="11"/>
    </row>
    <row r="933" spans="1:6" ht="12.75">
      <c r="A933" s="1" t="s">
        <v>329</v>
      </c>
      <c r="B933" s="1"/>
      <c r="C933" s="1"/>
      <c r="D933" s="1"/>
      <c r="E933" s="1"/>
      <c r="F933" s="1"/>
    </row>
    <row r="934" spans="2:6" ht="12.75">
      <c r="B934" s="1"/>
      <c r="C934" s="1"/>
      <c r="D934" s="1"/>
      <c r="E934" s="1"/>
      <c r="F934" s="1"/>
    </row>
    <row r="935" spans="1:10" ht="12.75">
      <c r="A935" s="1"/>
      <c r="B935" s="5" t="s">
        <v>658</v>
      </c>
      <c r="C935" s="5" t="s">
        <v>390</v>
      </c>
      <c r="D935" s="5" t="s">
        <v>390</v>
      </c>
      <c r="E935" s="5" t="s">
        <v>390</v>
      </c>
      <c r="F935" s="7"/>
      <c r="G935" s="7"/>
      <c r="H935" s="7"/>
      <c r="I935" s="5" t="s">
        <v>1</v>
      </c>
      <c r="J935" s="5"/>
    </row>
    <row r="936" spans="1:10" ht="12.75">
      <c r="A936" s="1" t="s">
        <v>0</v>
      </c>
      <c r="B936" s="4" t="s">
        <v>330</v>
      </c>
      <c r="C936" s="4" t="s">
        <v>211</v>
      </c>
      <c r="D936" s="4" t="s">
        <v>211</v>
      </c>
      <c r="E936" s="4" t="s">
        <v>211</v>
      </c>
      <c r="F936" s="4" t="s">
        <v>60</v>
      </c>
      <c r="G936" s="4" t="s">
        <v>61</v>
      </c>
      <c r="H936" s="4" t="s">
        <v>62</v>
      </c>
      <c r="I936" s="4" t="s">
        <v>63</v>
      </c>
      <c r="J936" s="4" t="s">
        <v>2</v>
      </c>
    </row>
    <row r="937" spans="1:10" ht="12.75">
      <c r="A937" s="1"/>
      <c r="B937" s="6" t="s">
        <v>439</v>
      </c>
      <c r="C937" s="6" t="s">
        <v>434</v>
      </c>
      <c r="D937" s="6" t="s">
        <v>436</v>
      </c>
      <c r="E937" s="6" t="s">
        <v>435</v>
      </c>
      <c r="F937" s="6"/>
      <c r="G937" s="6"/>
      <c r="H937" s="6"/>
      <c r="I937" s="6"/>
      <c r="J937" s="6"/>
    </row>
    <row r="938" spans="1:10" ht="12.75">
      <c r="A938" s="1" t="s">
        <v>8</v>
      </c>
      <c r="B938" s="11">
        <v>6993</v>
      </c>
      <c r="C938" s="11">
        <v>10073</v>
      </c>
      <c r="D938" s="11">
        <v>1423</v>
      </c>
      <c r="E938" s="11">
        <v>823</v>
      </c>
      <c r="F938" s="11">
        <v>1775</v>
      </c>
      <c r="G938" s="13">
        <v>0</v>
      </c>
      <c r="H938" s="11">
        <v>1</v>
      </c>
      <c r="I938" s="11">
        <f aca="true" t="shared" si="10" ref="I938:I944">SUM(F938:H938)</f>
        <v>1776</v>
      </c>
      <c r="J938" s="13">
        <f aca="true" t="shared" si="11" ref="J938:J945">SUM(B938:E938)+I938</f>
        <v>21088</v>
      </c>
    </row>
    <row r="939" spans="1:10" ht="12.75">
      <c r="A939" s="1" t="s">
        <v>9</v>
      </c>
      <c r="B939" s="11">
        <v>2374</v>
      </c>
      <c r="C939" s="11">
        <v>8408</v>
      </c>
      <c r="D939" s="11">
        <v>1126</v>
      </c>
      <c r="E939" s="11">
        <v>936</v>
      </c>
      <c r="F939" s="11">
        <v>487</v>
      </c>
      <c r="G939" s="13">
        <v>4</v>
      </c>
      <c r="H939" s="11">
        <v>6</v>
      </c>
      <c r="I939" s="11">
        <f t="shared" si="10"/>
        <v>497</v>
      </c>
      <c r="J939" s="13">
        <f t="shared" si="11"/>
        <v>13341</v>
      </c>
    </row>
    <row r="940" spans="1:10" ht="12.75">
      <c r="A940" s="1" t="s">
        <v>334</v>
      </c>
      <c r="B940" s="11">
        <v>2546</v>
      </c>
      <c r="C940" s="11">
        <v>2109</v>
      </c>
      <c r="D940" s="11">
        <v>466</v>
      </c>
      <c r="E940" s="11">
        <v>221</v>
      </c>
      <c r="F940" s="11">
        <v>541</v>
      </c>
      <c r="G940" s="13">
        <v>2</v>
      </c>
      <c r="H940" s="11">
        <v>7</v>
      </c>
      <c r="I940" s="11">
        <f t="shared" si="10"/>
        <v>550</v>
      </c>
      <c r="J940" s="13">
        <f t="shared" si="11"/>
        <v>5892</v>
      </c>
    </row>
    <row r="941" spans="1:10" ht="12.75">
      <c r="A941" s="1" t="s">
        <v>332</v>
      </c>
      <c r="B941" s="11">
        <v>877</v>
      </c>
      <c r="C941" s="11">
        <v>855</v>
      </c>
      <c r="D941" s="11">
        <v>159</v>
      </c>
      <c r="E941" s="11">
        <v>96</v>
      </c>
      <c r="F941" s="11">
        <v>176</v>
      </c>
      <c r="G941" s="13">
        <v>2</v>
      </c>
      <c r="H941" s="11">
        <v>1</v>
      </c>
      <c r="I941" s="11">
        <f t="shared" si="10"/>
        <v>179</v>
      </c>
      <c r="J941" s="13">
        <f t="shared" si="11"/>
        <v>2166</v>
      </c>
    </row>
    <row r="942" spans="1:10" ht="12.75">
      <c r="A942" s="1" t="s">
        <v>44</v>
      </c>
      <c r="B942" s="11">
        <v>1570</v>
      </c>
      <c r="C942" s="11">
        <v>2328</v>
      </c>
      <c r="D942" s="11">
        <v>264</v>
      </c>
      <c r="E942" s="11">
        <v>192</v>
      </c>
      <c r="F942" s="11">
        <v>471</v>
      </c>
      <c r="G942" s="13">
        <v>0</v>
      </c>
      <c r="H942" s="11">
        <v>0</v>
      </c>
      <c r="I942" s="11">
        <f t="shared" si="10"/>
        <v>471</v>
      </c>
      <c r="J942" s="13">
        <f t="shared" si="11"/>
        <v>4825</v>
      </c>
    </row>
    <row r="943" spans="1:10" ht="12.75">
      <c r="A943" s="1" t="s">
        <v>45</v>
      </c>
      <c r="B943" s="11">
        <v>628</v>
      </c>
      <c r="C943" s="11">
        <v>1066</v>
      </c>
      <c r="D943" s="11">
        <v>120</v>
      </c>
      <c r="E943" s="11">
        <v>76</v>
      </c>
      <c r="F943" s="11">
        <v>199</v>
      </c>
      <c r="G943" s="13">
        <v>0</v>
      </c>
      <c r="H943" s="11">
        <v>1</v>
      </c>
      <c r="I943" s="11">
        <f t="shared" si="10"/>
        <v>200</v>
      </c>
      <c r="J943" s="13">
        <f t="shared" si="11"/>
        <v>2090</v>
      </c>
    </row>
    <row r="944" spans="1:10" ht="13.5" thickBot="1">
      <c r="A944" s="1" t="s">
        <v>73</v>
      </c>
      <c r="B944" s="15">
        <v>3534</v>
      </c>
      <c r="C944" s="15">
        <v>3464</v>
      </c>
      <c r="D944" s="15">
        <v>588</v>
      </c>
      <c r="E944" s="15">
        <v>499</v>
      </c>
      <c r="F944" s="15">
        <v>718</v>
      </c>
      <c r="G944" s="16">
        <v>0</v>
      </c>
      <c r="H944" s="15">
        <v>1</v>
      </c>
      <c r="I944" s="15">
        <f t="shared" si="10"/>
        <v>719</v>
      </c>
      <c r="J944" s="16">
        <f t="shared" si="11"/>
        <v>8804</v>
      </c>
    </row>
    <row r="945" spans="1:10" ht="12.75">
      <c r="A945" s="2" t="s">
        <v>2</v>
      </c>
      <c r="B945" s="13">
        <f aca="true" t="shared" si="12" ref="B945:I945">SUM(B938:B944)</f>
        <v>18522</v>
      </c>
      <c r="C945" s="13">
        <f t="shared" si="12"/>
        <v>28303</v>
      </c>
      <c r="D945" s="13">
        <f t="shared" si="12"/>
        <v>4146</v>
      </c>
      <c r="E945" s="13">
        <f t="shared" si="12"/>
        <v>2843</v>
      </c>
      <c r="F945" s="13">
        <f t="shared" si="12"/>
        <v>4367</v>
      </c>
      <c r="G945" s="13">
        <f t="shared" si="12"/>
        <v>8</v>
      </c>
      <c r="H945" s="13">
        <f t="shared" si="12"/>
        <v>17</v>
      </c>
      <c r="I945" s="13">
        <f t="shared" si="12"/>
        <v>4392</v>
      </c>
      <c r="J945" s="13">
        <f t="shared" si="11"/>
        <v>58206</v>
      </c>
    </row>
    <row r="946" spans="1:8" ht="12.75">
      <c r="A946" s="1"/>
      <c r="B946" s="11"/>
      <c r="C946" s="11"/>
      <c r="D946" s="11"/>
      <c r="E946" s="11"/>
      <c r="F946" s="11"/>
      <c r="G946" s="11"/>
      <c r="H946" s="11"/>
    </row>
    <row r="947" spans="1:8" ht="12.75">
      <c r="A947" s="3" t="s">
        <v>3</v>
      </c>
      <c r="B947" s="12">
        <f>+B945</f>
        <v>18522</v>
      </c>
      <c r="C947" s="12">
        <f>+C945+D945+E945</f>
        <v>35292</v>
      </c>
      <c r="D947" s="11"/>
      <c r="E947" s="11"/>
      <c r="F947" s="11"/>
      <c r="G947" s="11"/>
      <c r="H947" s="11"/>
    </row>
    <row r="948" spans="1:11" ht="12.75">
      <c r="A948" s="1"/>
      <c r="B948" s="11"/>
      <c r="C948" s="11"/>
      <c r="D948" s="11"/>
      <c r="E948" s="11"/>
      <c r="F948" s="11"/>
      <c r="G948" s="11"/>
      <c r="H948" s="11"/>
      <c r="I948" s="11"/>
      <c r="J948" s="11"/>
      <c r="K948" s="13"/>
    </row>
    <row r="949" spans="1:5" ht="12.75">
      <c r="A949" s="1" t="s">
        <v>331</v>
      </c>
      <c r="B949" s="1"/>
      <c r="C949" s="1"/>
      <c r="D949" s="1"/>
      <c r="E949" s="1"/>
    </row>
    <row r="950" spans="2:5" ht="12.75">
      <c r="B950" s="1"/>
      <c r="C950" s="1"/>
      <c r="D950" s="1"/>
      <c r="E950" s="1"/>
    </row>
    <row r="951" spans="1:9" ht="12.75">
      <c r="A951" s="1"/>
      <c r="B951" s="5" t="s">
        <v>326</v>
      </c>
      <c r="C951" s="5" t="s">
        <v>326</v>
      </c>
      <c r="D951" s="5" t="s">
        <v>326</v>
      </c>
      <c r="E951" s="7"/>
      <c r="F951" s="7"/>
      <c r="G951" s="7"/>
      <c r="H951" s="5" t="s">
        <v>1</v>
      </c>
      <c r="I951" s="5"/>
    </row>
    <row r="952" spans="1:9" ht="12.75">
      <c r="A952" s="1" t="s">
        <v>0</v>
      </c>
      <c r="B952" s="4" t="s">
        <v>328</v>
      </c>
      <c r="C952" s="4" t="s">
        <v>328</v>
      </c>
      <c r="D952" s="4" t="s">
        <v>328</v>
      </c>
      <c r="E952" s="4" t="s">
        <v>60</v>
      </c>
      <c r="F952" s="4" t="s">
        <v>61</v>
      </c>
      <c r="G952" s="4" t="s">
        <v>62</v>
      </c>
      <c r="H952" s="4" t="s">
        <v>63</v>
      </c>
      <c r="I952" s="4" t="s">
        <v>2</v>
      </c>
    </row>
    <row r="953" spans="1:9" ht="12.75">
      <c r="A953" s="1"/>
      <c r="B953" s="6" t="s">
        <v>439</v>
      </c>
      <c r="C953" s="6" t="s">
        <v>437</v>
      </c>
      <c r="D953" s="6" t="s">
        <v>435</v>
      </c>
      <c r="E953" s="6"/>
      <c r="F953" s="6"/>
      <c r="G953" s="6"/>
      <c r="H953" s="6"/>
      <c r="I953" s="6"/>
    </row>
    <row r="954" spans="1:9" ht="12.75">
      <c r="A954" s="1" t="s">
        <v>42</v>
      </c>
      <c r="B954" s="11">
        <v>5201</v>
      </c>
      <c r="C954" s="11">
        <v>685</v>
      </c>
      <c r="D954" s="11">
        <v>543</v>
      </c>
      <c r="E954" s="11">
        <v>2913</v>
      </c>
      <c r="F954" s="11">
        <v>0</v>
      </c>
      <c r="G954" s="11">
        <v>38</v>
      </c>
      <c r="H954" s="11">
        <f>SUM(E954:G954)</f>
        <v>2951</v>
      </c>
      <c r="I954" s="13">
        <f>SUM(B954:D954)+H954</f>
        <v>9380</v>
      </c>
    </row>
    <row r="955" spans="1:9" ht="13.5" thickBot="1">
      <c r="A955" s="1" t="s">
        <v>73</v>
      </c>
      <c r="B955" s="15">
        <v>32556</v>
      </c>
      <c r="C955" s="15">
        <v>4721</v>
      </c>
      <c r="D955" s="15">
        <v>3646</v>
      </c>
      <c r="E955" s="15">
        <v>12764</v>
      </c>
      <c r="F955" s="15">
        <v>10</v>
      </c>
      <c r="G955" s="15">
        <v>337</v>
      </c>
      <c r="H955" s="15">
        <f>SUM(E955:G955)</f>
        <v>13111</v>
      </c>
      <c r="I955" s="16">
        <f>SUM(B955:D955)+H955</f>
        <v>54034</v>
      </c>
    </row>
    <row r="956" spans="1:9" ht="12.75">
      <c r="A956" s="2" t="s">
        <v>2</v>
      </c>
      <c r="B956" s="13">
        <f aca="true" t="shared" si="13" ref="B956:H956">SUM(B954:B955)</f>
        <v>37757</v>
      </c>
      <c r="C956" s="13">
        <f t="shared" si="13"/>
        <v>5406</v>
      </c>
      <c r="D956" s="13">
        <f t="shared" si="13"/>
        <v>4189</v>
      </c>
      <c r="E956" s="13">
        <f t="shared" si="13"/>
        <v>15677</v>
      </c>
      <c r="F956" s="13">
        <f t="shared" si="13"/>
        <v>10</v>
      </c>
      <c r="G956" s="13">
        <f t="shared" si="13"/>
        <v>375</v>
      </c>
      <c r="H956" s="13">
        <f t="shared" si="13"/>
        <v>16062</v>
      </c>
      <c r="I956" s="13">
        <f>SUM(B956:D956)+H956</f>
        <v>63414</v>
      </c>
    </row>
    <row r="957" spans="1:10" ht="12.75">
      <c r="A957" s="1"/>
      <c r="B957" s="11"/>
      <c r="C957" s="11"/>
      <c r="D957" s="11"/>
      <c r="E957" s="11"/>
      <c r="F957" s="11"/>
      <c r="G957" s="11"/>
      <c r="H957" s="11"/>
      <c r="I957" s="11"/>
      <c r="J957" s="11"/>
    </row>
    <row r="958" spans="1:9" ht="12.75">
      <c r="A958" s="3" t="s">
        <v>3</v>
      </c>
      <c r="B958" s="12">
        <f>+B956+C956+D956</f>
        <v>47352</v>
      </c>
      <c r="C958" s="11"/>
      <c r="D958" s="11"/>
      <c r="E958" s="11"/>
      <c r="F958" s="11"/>
      <c r="G958" s="11"/>
      <c r="H958" s="11"/>
      <c r="I958" s="11"/>
    </row>
    <row r="960" spans="1:5" ht="12.75">
      <c r="A960" s="1" t="s">
        <v>333</v>
      </c>
      <c r="B960" s="1"/>
      <c r="C960" s="1"/>
      <c r="D960" s="1"/>
      <c r="E960" s="1"/>
    </row>
    <row r="961" spans="2:5" ht="12.75">
      <c r="B961" s="1"/>
      <c r="C961" s="1"/>
      <c r="D961" s="1"/>
      <c r="E961" s="1"/>
    </row>
    <row r="962" spans="1:10" ht="12.75">
      <c r="A962" s="1"/>
      <c r="B962" s="5" t="s">
        <v>323</v>
      </c>
      <c r="C962" s="5" t="s">
        <v>659</v>
      </c>
      <c r="D962" s="5" t="s">
        <v>659</v>
      </c>
      <c r="E962" s="5" t="s">
        <v>323</v>
      </c>
      <c r="F962" s="7"/>
      <c r="G962" s="7"/>
      <c r="H962" s="7"/>
      <c r="I962" s="5" t="s">
        <v>1</v>
      </c>
      <c r="J962" s="5"/>
    </row>
    <row r="963" spans="1:10" ht="12.75">
      <c r="A963" s="1" t="s">
        <v>0</v>
      </c>
      <c r="B963" s="4" t="s">
        <v>324</v>
      </c>
      <c r="C963" s="4" t="s">
        <v>660</v>
      </c>
      <c r="D963" s="4" t="s">
        <v>660</v>
      </c>
      <c r="E963" s="4" t="s">
        <v>324</v>
      </c>
      <c r="F963" s="4" t="s">
        <v>60</v>
      </c>
      <c r="G963" s="4" t="s">
        <v>61</v>
      </c>
      <c r="H963" s="4" t="s">
        <v>62</v>
      </c>
      <c r="I963" s="4" t="s">
        <v>63</v>
      </c>
      <c r="J963" s="4" t="s">
        <v>2</v>
      </c>
    </row>
    <row r="964" spans="1:10" ht="12.75">
      <c r="A964" s="1"/>
      <c r="B964" s="6" t="s">
        <v>439</v>
      </c>
      <c r="C964" s="6" t="s">
        <v>434</v>
      </c>
      <c r="D964" s="6" t="s">
        <v>436</v>
      </c>
      <c r="E964" s="6" t="s">
        <v>437</v>
      </c>
      <c r="F964" s="6"/>
      <c r="G964" s="6"/>
      <c r="H964" s="6"/>
      <c r="I964" s="6"/>
      <c r="J964" s="6"/>
    </row>
    <row r="965" spans="1:10" ht="12.75">
      <c r="A965" s="1" t="s">
        <v>42</v>
      </c>
      <c r="B965" s="11">
        <v>9896</v>
      </c>
      <c r="C965" s="11">
        <v>2708</v>
      </c>
      <c r="D965" s="11">
        <v>624</v>
      </c>
      <c r="E965" s="11">
        <v>971</v>
      </c>
      <c r="F965" s="11">
        <v>1784</v>
      </c>
      <c r="G965" s="11">
        <v>0</v>
      </c>
      <c r="H965" s="11">
        <v>9</v>
      </c>
      <c r="I965" s="11">
        <f>SUM(F965:H965)</f>
        <v>1793</v>
      </c>
      <c r="J965" s="13">
        <f>SUM(B965:E965)+I965</f>
        <v>15992</v>
      </c>
    </row>
    <row r="966" spans="1:10" ht="12.75">
      <c r="A966" s="1" t="s">
        <v>43</v>
      </c>
      <c r="B966" s="11">
        <v>10972</v>
      </c>
      <c r="C966" s="11">
        <v>5442</v>
      </c>
      <c r="D966" s="11">
        <v>929</v>
      </c>
      <c r="E966" s="11">
        <v>846</v>
      </c>
      <c r="F966" s="11">
        <v>1786</v>
      </c>
      <c r="G966" s="11">
        <v>3</v>
      </c>
      <c r="H966" s="11">
        <v>8</v>
      </c>
      <c r="I966" s="11">
        <f>SUM(F966:H966)</f>
        <v>1797</v>
      </c>
      <c r="J966" s="13">
        <f>SUM(B966:E966)+I966</f>
        <v>19986</v>
      </c>
    </row>
    <row r="967" spans="1:10" ht="13.5" thickBot="1">
      <c r="A967" s="1" t="s">
        <v>73</v>
      </c>
      <c r="B967" s="15">
        <v>3822</v>
      </c>
      <c r="C967" s="15">
        <v>2850</v>
      </c>
      <c r="D967" s="15">
        <v>426</v>
      </c>
      <c r="E967" s="15">
        <v>493</v>
      </c>
      <c r="F967" s="15">
        <v>626</v>
      </c>
      <c r="G967" s="15">
        <v>9</v>
      </c>
      <c r="H967" s="15">
        <v>3</v>
      </c>
      <c r="I967" s="15">
        <f>SUM(F967:H967)</f>
        <v>638</v>
      </c>
      <c r="J967" s="16">
        <f>SUM(B967:E967)+I967</f>
        <v>8229</v>
      </c>
    </row>
    <row r="968" spans="1:10" ht="12.75">
      <c r="A968" s="2" t="s">
        <v>2</v>
      </c>
      <c r="B968" s="13">
        <f aca="true" t="shared" si="14" ref="B968:I968">SUM(B965:B967)</f>
        <v>24690</v>
      </c>
      <c r="C968" s="13">
        <f t="shared" si="14"/>
        <v>11000</v>
      </c>
      <c r="D968" s="13">
        <f t="shared" si="14"/>
        <v>1979</v>
      </c>
      <c r="E968" s="13">
        <f t="shared" si="14"/>
        <v>2310</v>
      </c>
      <c r="F968" s="13">
        <f t="shared" si="14"/>
        <v>4196</v>
      </c>
      <c r="G968" s="13">
        <f t="shared" si="14"/>
        <v>12</v>
      </c>
      <c r="H968" s="13">
        <f t="shared" si="14"/>
        <v>20</v>
      </c>
      <c r="I968" s="13">
        <f t="shared" si="14"/>
        <v>4228</v>
      </c>
      <c r="J968" s="13">
        <f>SUM(B968:E968)+I968</f>
        <v>44207</v>
      </c>
    </row>
    <row r="969" spans="1:9" ht="12.75">
      <c r="A969" s="1"/>
      <c r="B969" s="11"/>
      <c r="C969" s="11"/>
      <c r="D969" s="11"/>
      <c r="E969" s="11"/>
      <c r="F969" s="11"/>
      <c r="G969" s="11"/>
      <c r="H969" s="11"/>
      <c r="I969" s="11"/>
    </row>
    <row r="970" spans="1:9" ht="12.75">
      <c r="A970" s="3" t="s">
        <v>3</v>
      </c>
      <c r="B970" s="12">
        <f>+B968+E968</f>
        <v>27000</v>
      </c>
      <c r="C970" s="12">
        <f>+C968+D968</f>
        <v>12979</v>
      </c>
      <c r="D970" s="11"/>
      <c r="E970" s="11"/>
      <c r="F970" s="11"/>
      <c r="G970" s="11"/>
      <c r="H970" s="11"/>
      <c r="I970" s="11"/>
    </row>
    <row r="971" spans="1:10" ht="12.75">
      <c r="A971" s="1"/>
      <c r="B971" s="11"/>
      <c r="C971" s="11"/>
      <c r="D971" s="11"/>
      <c r="E971" s="11"/>
      <c r="F971" s="11"/>
      <c r="G971" s="11"/>
      <c r="H971" s="11"/>
      <c r="I971" s="11"/>
      <c r="J971" s="11"/>
    </row>
    <row r="972" spans="1:6" ht="12.75">
      <c r="A972" s="1" t="s">
        <v>335</v>
      </c>
      <c r="B972" s="1"/>
      <c r="C972" s="1"/>
      <c r="D972" s="1"/>
      <c r="E972" s="1"/>
      <c r="F972" s="1"/>
    </row>
    <row r="973" spans="2:6" ht="12.75">
      <c r="B973" s="1"/>
      <c r="C973" s="1"/>
      <c r="D973" s="1"/>
      <c r="E973" s="1"/>
      <c r="F973" s="1"/>
    </row>
    <row r="974" spans="1:12" ht="12.75">
      <c r="A974" s="1"/>
      <c r="B974" s="5" t="s">
        <v>661</v>
      </c>
      <c r="C974" s="5" t="s">
        <v>662</v>
      </c>
      <c r="D974" s="5" t="s">
        <v>662</v>
      </c>
      <c r="E974" s="5" t="s">
        <v>661</v>
      </c>
      <c r="F974" s="5" t="s">
        <v>662</v>
      </c>
      <c r="G974" s="5" t="s">
        <v>661</v>
      </c>
      <c r="H974" s="7"/>
      <c r="I974" s="7"/>
      <c r="J974" s="7"/>
      <c r="K974" s="5" t="s">
        <v>1</v>
      </c>
      <c r="L974" s="5"/>
    </row>
    <row r="975" spans="1:12" ht="12.75">
      <c r="A975" s="1" t="s">
        <v>0</v>
      </c>
      <c r="B975" s="4" t="s">
        <v>510</v>
      </c>
      <c r="C975" s="4" t="s">
        <v>663</v>
      </c>
      <c r="D975" s="4" t="s">
        <v>663</v>
      </c>
      <c r="E975" s="4" t="s">
        <v>510</v>
      </c>
      <c r="F975" s="4" t="s">
        <v>663</v>
      </c>
      <c r="G975" s="4" t="s">
        <v>510</v>
      </c>
      <c r="H975" s="4" t="s">
        <v>60</v>
      </c>
      <c r="I975" s="4" t="s">
        <v>61</v>
      </c>
      <c r="J975" s="4" t="s">
        <v>62</v>
      </c>
      <c r="K975" s="4" t="s">
        <v>63</v>
      </c>
      <c r="L975" s="4" t="s">
        <v>2</v>
      </c>
    </row>
    <row r="976" spans="1:12" ht="12.75">
      <c r="A976" s="1"/>
      <c r="B976" s="6" t="s">
        <v>439</v>
      </c>
      <c r="C976" s="6" t="s">
        <v>434</v>
      </c>
      <c r="D976" s="6" t="s">
        <v>436</v>
      </c>
      <c r="E976" s="6" t="s">
        <v>437</v>
      </c>
      <c r="F976" s="6" t="s">
        <v>435</v>
      </c>
      <c r="G976" s="6" t="s">
        <v>440</v>
      </c>
      <c r="H976" s="6"/>
      <c r="I976" s="6"/>
      <c r="J976" s="6"/>
      <c r="K976" s="6"/>
      <c r="L976" s="6"/>
    </row>
    <row r="977" spans="1:12" ht="12.75">
      <c r="A977" s="1" t="s">
        <v>42</v>
      </c>
      <c r="B977" s="11">
        <v>21037</v>
      </c>
      <c r="C977" s="11">
        <v>23347</v>
      </c>
      <c r="D977" s="11">
        <v>4931</v>
      </c>
      <c r="E977" s="11">
        <v>1899</v>
      </c>
      <c r="F977" s="11">
        <v>1386</v>
      </c>
      <c r="G977" s="11">
        <v>620</v>
      </c>
      <c r="H977" s="11">
        <v>5886</v>
      </c>
      <c r="I977" s="11">
        <v>0</v>
      </c>
      <c r="J977" s="11">
        <v>24</v>
      </c>
      <c r="K977" s="11">
        <f>SUM(H977:J977)</f>
        <v>5910</v>
      </c>
      <c r="L977" s="13">
        <f>SUM(B977:G977)+K977</f>
        <v>59130</v>
      </c>
    </row>
    <row r="978" spans="1:11" ht="12.75">
      <c r="A978" s="1"/>
      <c r="B978" s="11"/>
      <c r="C978" s="11"/>
      <c r="D978" s="11"/>
      <c r="E978" s="11"/>
      <c r="F978" s="11"/>
      <c r="G978" s="11"/>
      <c r="H978" s="11"/>
      <c r="I978" s="11"/>
      <c r="J978" s="11"/>
      <c r="K978" s="11"/>
    </row>
    <row r="979" spans="1:11" ht="12.75">
      <c r="A979" s="3" t="s">
        <v>3</v>
      </c>
      <c r="B979" s="12">
        <f>+B977+E977+G977</f>
        <v>23556</v>
      </c>
      <c r="C979" s="12">
        <f>+C977+D977+F977</f>
        <v>29664</v>
      </c>
      <c r="D979" s="11"/>
      <c r="E979" s="11"/>
      <c r="F979" s="11"/>
      <c r="G979" s="11"/>
      <c r="H979" s="11"/>
      <c r="I979" s="11"/>
      <c r="J979" s="11"/>
      <c r="K979" s="11"/>
    </row>
    <row r="981" spans="1:4" ht="12.75">
      <c r="A981" s="1" t="s">
        <v>337</v>
      </c>
      <c r="B981" s="1"/>
      <c r="C981" s="1"/>
      <c r="D981" s="1"/>
    </row>
    <row r="982" spans="2:4" ht="12.75">
      <c r="B982" s="1"/>
      <c r="C982" s="1"/>
      <c r="D982" s="1"/>
    </row>
    <row r="983" spans="1:11" ht="12.75">
      <c r="A983" s="1"/>
      <c r="B983" s="5" t="s">
        <v>664</v>
      </c>
      <c r="C983" s="5" t="s">
        <v>453</v>
      </c>
      <c r="D983" s="5" t="s">
        <v>453</v>
      </c>
      <c r="E983" s="5" t="s">
        <v>664</v>
      </c>
      <c r="F983" s="5" t="s">
        <v>453</v>
      </c>
      <c r="G983" s="7"/>
      <c r="H983" s="7"/>
      <c r="I983" s="7"/>
      <c r="J983" s="5" t="s">
        <v>1</v>
      </c>
      <c r="K983" s="5"/>
    </row>
    <row r="984" spans="1:11" ht="12.75">
      <c r="A984" s="1" t="s">
        <v>0</v>
      </c>
      <c r="B984" s="4" t="s">
        <v>458</v>
      </c>
      <c r="C984" s="4" t="s">
        <v>665</v>
      </c>
      <c r="D984" s="4" t="s">
        <v>665</v>
      </c>
      <c r="E984" s="4" t="s">
        <v>458</v>
      </c>
      <c r="F984" s="4" t="s">
        <v>665</v>
      </c>
      <c r="G984" s="4" t="s">
        <v>60</v>
      </c>
      <c r="H984" s="4" t="s">
        <v>61</v>
      </c>
      <c r="I984" s="4" t="s">
        <v>62</v>
      </c>
      <c r="J984" s="4" t="s">
        <v>63</v>
      </c>
      <c r="K984" s="4" t="s">
        <v>2</v>
      </c>
    </row>
    <row r="985" spans="1:11" ht="12.75">
      <c r="A985" s="1"/>
      <c r="B985" s="6" t="s">
        <v>439</v>
      </c>
      <c r="C985" s="6" t="s">
        <v>434</v>
      </c>
      <c r="D985" s="6" t="s">
        <v>436</v>
      </c>
      <c r="E985" s="6" t="s">
        <v>437</v>
      </c>
      <c r="F985" s="6" t="s">
        <v>435</v>
      </c>
      <c r="G985" s="6"/>
      <c r="H985" s="6"/>
      <c r="I985" s="6"/>
      <c r="J985" s="6"/>
      <c r="K985" s="6"/>
    </row>
    <row r="986" spans="1:11" ht="12.75">
      <c r="A986" s="1" t="s">
        <v>332</v>
      </c>
      <c r="B986" s="11">
        <v>7715</v>
      </c>
      <c r="C986" s="11">
        <v>5718</v>
      </c>
      <c r="D986" s="11">
        <v>772</v>
      </c>
      <c r="E986" s="11">
        <v>746</v>
      </c>
      <c r="F986" s="11">
        <v>528</v>
      </c>
      <c r="G986" s="11">
        <v>888</v>
      </c>
      <c r="H986" s="11">
        <v>8</v>
      </c>
      <c r="I986" s="11">
        <v>0</v>
      </c>
      <c r="J986" s="11">
        <f>SUM(G986:I986)</f>
        <v>896</v>
      </c>
      <c r="K986" s="13">
        <f>SUM(B986:F986)+J986</f>
        <v>16375</v>
      </c>
    </row>
    <row r="987" spans="1:11" ht="13.5" thickBot="1">
      <c r="A987" s="1" t="s">
        <v>42</v>
      </c>
      <c r="B987" s="15">
        <v>18014</v>
      </c>
      <c r="C987" s="15">
        <v>13091</v>
      </c>
      <c r="D987" s="15">
        <v>2806</v>
      </c>
      <c r="E987" s="15">
        <v>1822</v>
      </c>
      <c r="F987" s="15">
        <v>882</v>
      </c>
      <c r="G987" s="15">
        <v>3502</v>
      </c>
      <c r="H987" s="15">
        <v>1</v>
      </c>
      <c r="I987" s="15">
        <v>20</v>
      </c>
      <c r="J987" s="15">
        <f>SUM(G987:I987)</f>
        <v>3523</v>
      </c>
      <c r="K987" s="16">
        <f>SUM(B987:F987)+J987</f>
        <v>40138</v>
      </c>
    </row>
    <row r="988" spans="1:11" ht="12.75">
      <c r="A988" s="2" t="s">
        <v>2</v>
      </c>
      <c r="B988" s="13">
        <f aca="true" t="shared" si="15" ref="B988:J988">SUM(B986:B987)</f>
        <v>25729</v>
      </c>
      <c r="C988" s="13">
        <f t="shared" si="15"/>
        <v>18809</v>
      </c>
      <c r="D988" s="13">
        <f t="shared" si="15"/>
        <v>3578</v>
      </c>
      <c r="E988" s="13">
        <f t="shared" si="15"/>
        <v>2568</v>
      </c>
      <c r="F988" s="13">
        <f t="shared" si="15"/>
        <v>1410</v>
      </c>
      <c r="G988" s="13">
        <f t="shared" si="15"/>
        <v>4390</v>
      </c>
      <c r="H988" s="13">
        <f t="shared" si="15"/>
        <v>9</v>
      </c>
      <c r="I988" s="13">
        <f t="shared" si="15"/>
        <v>20</v>
      </c>
      <c r="J988" s="13">
        <f t="shared" si="15"/>
        <v>4419</v>
      </c>
      <c r="K988" s="13">
        <f>SUM(B988:F988)+J988</f>
        <v>56513</v>
      </c>
    </row>
    <row r="989" spans="1:9" ht="12.75">
      <c r="A989" s="1"/>
      <c r="B989" s="11"/>
      <c r="C989" s="11"/>
      <c r="D989" s="11"/>
      <c r="E989" s="11"/>
      <c r="F989" s="11"/>
      <c r="G989" s="11"/>
      <c r="H989" s="11"/>
      <c r="I989" s="11"/>
    </row>
    <row r="990" spans="1:9" ht="12.75">
      <c r="A990" s="3" t="s">
        <v>3</v>
      </c>
      <c r="B990" s="12">
        <f>+B988+E988</f>
        <v>28297</v>
      </c>
      <c r="C990" s="12">
        <f>+C988+D988+F988</f>
        <v>23797</v>
      </c>
      <c r="D990" s="11"/>
      <c r="E990" s="11"/>
      <c r="F990" s="11"/>
      <c r="G990" s="11"/>
      <c r="H990" s="11"/>
      <c r="I990" s="11"/>
    </row>
    <row r="992" spans="1:3" ht="12.75">
      <c r="A992" s="1" t="s">
        <v>338</v>
      </c>
      <c r="B992" s="1"/>
      <c r="C992" s="1"/>
    </row>
    <row r="993" spans="2:3" ht="12.75">
      <c r="B993" s="1"/>
      <c r="C993" s="1"/>
    </row>
    <row r="994" spans="1:11" ht="12.75">
      <c r="A994" s="1"/>
      <c r="B994" s="5" t="s">
        <v>666</v>
      </c>
      <c r="C994" s="5" t="s">
        <v>342</v>
      </c>
      <c r="D994" s="5" t="s">
        <v>342</v>
      </c>
      <c r="E994" s="5" t="s">
        <v>666</v>
      </c>
      <c r="F994" s="5" t="s">
        <v>342</v>
      </c>
      <c r="G994" s="7"/>
      <c r="H994" s="7"/>
      <c r="I994" s="7"/>
      <c r="J994" s="5" t="s">
        <v>1</v>
      </c>
      <c r="K994" s="5"/>
    </row>
    <row r="995" spans="1:11" ht="12.75">
      <c r="A995" s="1" t="s">
        <v>0</v>
      </c>
      <c r="B995" s="4" t="s">
        <v>667</v>
      </c>
      <c r="C995" s="4" t="s">
        <v>343</v>
      </c>
      <c r="D995" s="4" t="s">
        <v>343</v>
      </c>
      <c r="E995" s="4" t="s">
        <v>667</v>
      </c>
      <c r="F995" s="4" t="s">
        <v>343</v>
      </c>
      <c r="G995" s="4" t="s">
        <v>60</v>
      </c>
      <c r="H995" s="4" t="s">
        <v>61</v>
      </c>
      <c r="I995" s="4" t="s">
        <v>62</v>
      </c>
      <c r="J995" s="4" t="s">
        <v>63</v>
      </c>
      <c r="K995" s="4" t="s">
        <v>2</v>
      </c>
    </row>
    <row r="996" spans="1:11" ht="12.75">
      <c r="A996" s="1"/>
      <c r="B996" s="6" t="s">
        <v>439</v>
      </c>
      <c r="C996" s="6" t="s">
        <v>434</v>
      </c>
      <c r="D996" s="6" t="s">
        <v>436</v>
      </c>
      <c r="E996" s="6" t="s">
        <v>437</v>
      </c>
      <c r="F996" s="6" t="s">
        <v>435</v>
      </c>
      <c r="G996" s="6"/>
      <c r="H996" s="6"/>
      <c r="I996" s="6"/>
      <c r="J996" s="6"/>
      <c r="K996" s="6"/>
    </row>
    <row r="997" spans="1:11" ht="12.75">
      <c r="A997" s="1" t="s">
        <v>332</v>
      </c>
      <c r="B997" s="11">
        <v>4983</v>
      </c>
      <c r="C997" s="11">
        <v>3544</v>
      </c>
      <c r="D997" s="11">
        <v>577</v>
      </c>
      <c r="E997" s="11">
        <v>543</v>
      </c>
      <c r="F997" s="11">
        <v>391</v>
      </c>
      <c r="G997" s="11">
        <v>569</v>
      </c>
      <c r="H997" s="11">
        <v>5</v>
      </c>
      <c r="I997" s="11">
        <v>6</v>
      </c>
      <c r="J997" s="11">
        <f>SUM(G997:I997)</f>
        <v>580</v>
      </c>
      <c r="K997" s="13">
        <f>SUM(B997:F997)+J997</f>
        <v>10618</v>
      </c>
    </row>
    <row r="998" spans="1:11" ht="12.75">
      <c r="A998" s="1" t="s">
        <v>46</v>
      </c>
      <c r="B998" s="17">
        <v>19327</v>
      </c>
      <c r="C998" s="17">
        <v>19485</v>
      </c>
      <c r="D998" s="17">
        <v>3214</v>
      </c>
      <c r="E998" s="17">
        <v>2177</v>
      </c>
      <c r="F998" s="17">
        <v>1914</v>
      </c>
      <c r="G998" s="17">
        <v>3947</v>
      </c>
      <c r="H998" s="17">
        <v>14</v>
      </c>
      <c r="I998" s="17">
        <v>0</v>
      </c>
      <c r="J998" s="17">
        <f>SUM(G998:I998)</f>
        <v>3961</v>
      </c>
      <c r="K998" s="18">
        <f>SUM(B998:F998)+J998</f>
        <v>50078</v>
      </c>
    </row>
    <row r="999" spans="1:11" ht="13.5" thickBot="1">
      <c r="A999" s="1" t="s">
        <v>457</v>
      </c>
      <c r="B999" s="19">
        <v>1028</v>
      </c>
      <c r="C999" s="19">
        <v>905</v>
      </c>
      <c r="D999" s="19">
        <v>177</v>
      </c>
      <c r="E999" s="19">
        <v>82</v>
      </c>
      <c r="F999" s="19">
        <v>43</v>
      </c>
      <c r="G999" s="19">
        <v>185</v>
      </c>
      <c r="H999" s="19">
        <v>0</v>
      </c>
      <c r="I999" s="19">
        <v>0</v>
      </c>
      <c r="J999" s="15">
        <f>SUM(G999:I999)</f>
        <v>185</v>
      </c>
      <c r="K999" s="16">
        <f>SUM(B999:F999)+J999</f>
        <v>2420</v>
      </c>
    </row>
    <row r="1000" spans="1:11" ht="12.75">
      <c r="A1000" s="2" t="s">
        <v>2</v>
      </c>
      <c r="B1000" s="13">
        <f>SUM(B997:B999)</f>
        <v>25338</v>
      </c>
      <c r="C1000" s="13">
        <f aca="true" t="shared" si="16" ref="C1000:I1000">SUM(C997:C999)</f>
        <v>23934</v>
      </c>
      <c r="D1000" s="13">
        <f t="shared" si="16"/>
        <v>3968</v>
      </c>
      <c r="E1000" s="13">
        <f t="shared" si="16"/>
        <v>2802</v>
      </c>
      <c r="F1000" s="13">
        <f t="shared" si="16"/>
        <v>2348</v>
      </c>
      <c r="G1000" s="13">
        <f>SUM(G997:G999)</f>
        <v>4701</v>
      </c>
      <c r="H1000" s="13">
        <f t="shared" si="16"/>
        <v>19</v>
      </c>
      <c r="I1000" s="13">
        <f t="shared" si="16"/>
        <v>6</v>
      </c>
      <c r="J1000" s="13">
        <f>SUM(J997:J999)</f>
        <v>4726</v>
      </c>
      <c r="K1000" s="13">
        <f>SUM(B1000:F1000)+J1000</f>
        <v>63116</v>
      </c>
    </row>
    <row r="1001" spans="1:8" ht="12.75">
      <c r="A1001" s="1"/>
      <c r="B1001" s="11"/>
      <c r="C1001" s="11"/>
      <c r="D1001" s="11"/>
      <c r="E1001" s="11"/>
      <c r="F1001" s="11"/>
      <c r="G1001" s="11"/>
      <c r="H1001" s="11"/>
    </row>
    <row r="1002" spans="1:8" ht="12.75">
      <c r="A1002" s="3" t="s">
        <v>3</v>
      </c>
      <c r="B1002" s="12">
        <f>+B1000+E1000</f>
        <v>28140</v>
      </c>
      <c r="C1002" s="12">
        <f>+C1000+D1000+F1000</f>
        <v>30250</v>
      </c>
      <c r="D1002" s="11"/>
      <c r="E1002" s="11"/>
      <c r="F1002" s="11"/>
      <c r="G1002" s="11"/>
      <c r="H1002" s="11"/>
    </row>
    <row r="1004" spans="1:6" ht="12.75">
      <c r="A1004" s="1" t="s">
        <v>341</v>
      </c>
      <c r="B1004" s="1"/>
      <c r="C1004" s="1"/>
      <c r="D1004" s="1"/>
      <c r="E1004" s="1"/>
      <c r="F1004" s="1"/>
    </row>
    <row r="1005" spans="2:6" ht="12.75">
      <c r="B1005" s="1"/>
      <c r="C1005" s="1"/>
      <c r="D1005" s="1"/>
      <c r="E1005" s="1"/>
      <c r="F1005" s="1"/>
    </row>
    <row r="1006" spans="1:10" ht="12.75">
      <c r="A1006" s="1"/>
      <c r="B1006" s="5" t="s">
        <v>668</v>
      </c>
      <c r="C1006" s="5" t="s">
        <v>32</v>
      </c>
      <c r="D1006" s="5" t="s">
        <v>668</v>
      </c>
      <c r="E1006" s="5" t="s">
        <v>308</v>
      </c>
      <c r="F1006" s="7"/>
      <c r="G1006" s="7"/>
      <c r="H1006" s="7"/>
      <c r="I1006" s="5" t="s">
        <v>1</v>
      </c>
      <c r="J1006" s="5"/>
    </row>
    <row r="1007" spans="1:10" ht="12.75">
      <c r="A1007" s="1" t="s">
        <v>0</v>
      </c>
      <c r="B1007" s="4" t="s">
        <v>669</v>
      </c>
      <c r="C1007" s="4" t="s">
        <v>343</v>
      </c>
      <c r="D1007" s="4" t="s">
        <v>669</v>
      </c>
      <c r="E1007" s="4" t="s">
        <v>670</v>
      </c>
      <c r="F1007" s="4" t="s">
        <v>60</v>
      </c>
      <c r="G1007" s="4" t="s">
        <v>61</v>
      </c>
      <c r="H1007" s="4" t="s">
        <v>62</v>
      </c>
      <c r="I1007" s="4" t="s">
        <v>63</v>
      </c>
      <c r="J1007" s="4" t="s">
        <v>2</v>
      </c>
    </row>
    <row r="1008" spans="1:10" ht="12.75">
      <c r="A1008" s="1"/>
      <c r="B1008" s="6" t="s">
        <v>439</v>
      </c>
      <c r="C1008" s="6" t="s">
        <v>437</v>
      </c>
      <c r="D1008" s="6" t="s">
        <v>435</v>
      </c>
      <c r="E1008" s="6" t="s">
        <v>438</v>
      </c>
      <c r="F1008" s="6"/>
      <c r="G1008" s="6"/>
      <c r="H1008" s="6"/>
      <c r="I1008" s="6"/>
      <c r="J1008" s="6"/>
    </row>
    <row r="1009" spans="1:10" ht="12.75">
      <c r="A1009" s="1" t="s">
        <v>334</v>
      </c>
      <c r="B1009" s="11">
        <v>14160</v>
      </c>
      <c r="C1009" s="11">
        <v>4611</v>
      </c>
      <c r="D1009" s="11">
        <v>834</v>
      </c>
      <c r="E1009" s="11">
        <v>444</v>
      </c>
      <c r="F1009" s="11">
        <v>3337</v>
      </c>
      <c r="G1009" s="11">
        <v>113</v>
      </c>
      <c r="H1009" s="11">
        <v>19</v>
      </c>
      <c r="I1009" s="11">
        <f>SUM(F1009:H1009)</f>
        <v>3469</v>
      </c>
      <c r="J1009" s="13">
        <f>SUM(B1009:E1009)+I1009</f>
        <v>23518</v>
      </c>
    </row>
    <row r="1010" spans="1:10" ht="12.75">
      <c r="A1010" s="1" t="s">
        <v>46</v>
      </c>
      <c r="B1010" s="11">
        <v>9565</v>
      </c>
      <c r="C1010" s="11">
        <v>2647</v>
      </c>
      <c r="D1010" s="11">
        <v>1196</v>
      </c>
      <c r="E1010" s="11">
        <v>519</v>
      </c>
      <c r="F1010" s="11">
        <v>4424</v>
      </c>
      <c r="G1010" s="11">
        <v>6</v>
      </c>
      <c r="H1010" s="11">
        <v>0</v>
      </c>
      <c r="I1010" s="11">
        <f>SUM(F1010:H1010)</f>
        <v>4430</v>
      </c>
      <c r="J1010" s="13">
        <f>SUM(B1010:E1010)+I1010</f>
        <v>18357</v>
      </c>
    </row>
    <row r="1011" spans="1:10" ht="13.5" thickBot="1">
      <c r="A1011" s="1" t="s">
        <v>47</v>
      </c>
      <c r="B1011" s="15">
        <v>2048</v>
      </c>
      <c r="C1011" s="15">
        <v>388</v>
      </c>
      <c r="D1011" s="15">
        <v>394</v>
      </c>
      <c r="E1011" s="15">
        <v>154</v>
      </c>
      <c r="F1011" s="15">
        <v>857</v>
      </c>
      <c r="G1011" s="15">
        <v>0</v>
      </c>
      <c r="H1011" s="15">
        <v>2</v>
      </c>
      <c r="I1011" s="15">
        <f>SUM(F1011:H1011)</f>
        <v>859</v>
      </c>
      <c r="J1011" s="16">
        <f>SUM(B1011:E1011)+I1011</f>
        <v>3843</v>
      </c>
    </row>
    <row r="1012" spans="1:10" ht="12.75">
      <c r="A1012" s="2" t="s">
        <v>2</v>
      </c>
      <c r="B1012" s="13">
        <f>SUM(B1009:B1011)</f>
        <v>25773</v>
      </c>
      <c r="C1012" s="13">
        <f aca="true" t="shared" si="17" ref="C1012:H1012">SUM(C1009:C1011)</f>
        <v>7646</v>
      </c>
      <c r="D1012" s="13">
        <f t="shared" si="17"/>
        <v>2424</v>
      </c>
      <c r="E1012" s="13">
        <f t="shared" si="17"/>
        <v>1117</v>
      </c>
      <c r="F1012" s="13">
        <f t="shared" si="17"/>
        <v>8618</v>
      </c>
      <c r="G1012" s="13">
        <f>SUM(G1009:G1011)</f>
        <v>119</v>
      </c>
      <c r="H1012" s="13">
        <f t="shared" si="17"/>
        <v>21</v>
      </c>
      <c r="I1012" s="13">
        <f>SUM(I1009:I1011)</f>
        <v>8758</v>
      </c>
      <c r="J1012" s="13">
        <f>SUM(B1012:E1012)+I1012</f>
        <v>45718</v>
      </c>
    </row>
    <row r="1013" spans="1:11" ht="12.75">
      <c r="A1013" s="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</row>
    <row r="1014" spans="1:11" ht="12.75">
      <c r="A1014" s="3" t="s">
        <v>3</v>
      </c>
      <c r="B1014" s="12">
        <f>+B1012+D1012</f>
        <v>28197</v>
      </c>
      <c r="C1014" s="12">
        <f>+C1012</f>
        <v>7646</v>
      </c>
      <c r="D1014" s="11"/>
      <c r="E1014" s="12">
        <f>+E1012</f>
        <v>1117</v>
      </c>
      <c r="F1014" s="11"/>
      <c r="G1014" s="11"/>
      <c r="H1014" s="11"/>
      <c r="I1014" s="11"/>
      <c r="J1014" s="11"/>
      <c r="K1014" s="11"/>
    </row>
    <row r="1016" spans="1:6" ht="12.75">
      <c r="A1016" s="1" t="s">
        <v>344</v>
      </c>
      <c r="B1016" s="1"/>
      <c r="C1016" s="1"/>
      <c r="D1016" s="1"/>
      <c r="E1016" s="1"/>
      <c r="F1016" s="1"/>
    </row>
    <row r="1017" spans="2:6" ht="12.75">
      <c r="B1017" s="1"/>
      <c r="C1017" s="1"/>
      <c r="D1017" s="1"/>
      <c r="E1017" s="1"/>
      <c r="F1017" s="1"/>
    </row>
    <row r="1018" spans="1:11" ht="12.75">
      <c r="A1018" s="1"/>
      <c r="B1018" s="5" t="s">
        <v>87</v>
      </c>
      <c r="C1018" s="5" t="s">
        <v>672</v>
      </c>
      <c r="D1018" s="5" t="s">
        <v>65</v>
      </c>
      <c r="E1018" s="5" t="s">
        <v>87</v>
      </c>
      <c r="F1018" s="5" t="s">
        <v>672</v>
      </c>
      <c r="G1018" s="7"/>
      <c r="H1018" s="7"/>
      <c r="I1018" s="7"/>
      <c r="J1018" s="5" t="s">
        <v>1</v>
      </c>
      <c r="K1018" s="5"/>
    </row>
    <row r="1019" spans="1:11" ht="12.75">
      <c r="A1019" s="1" t="s">
        <v>0</v>
      </c>
      <c r="B1019" s="4" t="s">
        <v>671</v>
      </c>
      <c r="C1019" s="4" t="s">
        <v>673</v>
      </c>
      <c r="D1019" s="4" t="s">
        <v>10</v>
      </c>
      <c r="E1019" s="4" t="s">
        <v>671</v>
      </c>
      <c r="F1019" s="4" t="s">
        <v>673</v>
      </c>
      <c r="G1019" s="4" t="s">
        <v>60</v>
      </c>
      <c r="H1019" s="4" t="s">
        <v>61</v>
      </c>
      <c r="I1019" s="4" t="s">
        <v>62</v>
      </c>
      <c r="J1019" s="4" t="s">
        <v>63</v>
      </c>
      <c r="K1019" s="4" t="s">
        <v>2</v>
      </c>
    </row>
    <row r="1020" spans="1:11" ht="12.75">
      <c r="A1020" s="1"/>
      <c r="B1020" s="6" t="s">
        <v>439</v>
      </c>
      <c r="C1020" s="6" t="s">
        <v>434</v>
      </c>
      <c r="D1020" s="6" t="s">
        <v>436</v>
      </c>
      <c r="E1020" s="6" t="s">
        <v>437</v>
      </c>
      <c r="F1020" s="6" t="s">
        <v>435</v>
      </c>
      <c r="G1020" s="6"/>
      <c r="H1020" s="6"/>
      <c r="I1020" s="6"/>
      <c r="J1020" s="6"/>
      <c r="K1020" s="6"/>
    </row>
    <row r="1021" spans="1:11" ht="12.75">
      <c r="A1021" s="1" t="s">
        <v>334</v>
      </c>
      <c r="B1021" s="11">
        <v>34989</v>
      </c>
      <c r="C1021" s="11">
        <v>17357</v>
      </c>
      <c r="D1021" s="11">
        <v>2043</v>
      </c>
      <c r="E1021" s="11">
        <v>2978</v>
      </c>
      <c r="F1021" s="11">
        <v>1962</v>
      </c>
      <c r="G1021" s="11">
        <v>4932</v>
      </c>
      <c r="H1021" s="11">
        <v>32</v>
      </c>
      <c r="I1021" s="11">
        <v>58</v>
      </c>
      <c r="J1021" s="11">
        <f>SUM(G1021:I1021)</f>
        <v>5022</v>
      </c>
      <c r="K1021" s="13">
        <f>SUM(B1021:F1021)+J1021</f>
        <v>64351</v>
      </c>
    </row>
    <row r="1022" spans="1:11" ht="12.75">
      <c r="A1022" s="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</row>
    <row r="1023" spans="1:11" ht="12.75">
      <c r="A1023" s="3" t="s">
        <v>3</v>
      </c>
      <c r="B1023" s="12">
        <f>+B1021+E1021</f>
        <v>37967</v>
      </c>
      <c r="C1023" s="12">
        <f>+C1021+F1021</f>
        <v>19319</v>
      </c>
      <c r="D1023" s="12">
        <f>+D1021</f>
        <v>2043</v>
      </c>
      <c r="E1023" s="11"/>
      <c r="F1023" s="11"/>
      <c r="G1023" s="11"/>
      <c r="H1023" s="11"/>
      <c r="I1023" s="11"/>
      <c r="J1023" s="11"/>
      <c r="K1023" s="11"/>
    </row>
    <row r="1025" spans="1:11" ht="12.75">
      <c r="A1025" s="20" t="s">
        <v>345</v>
      </c>
      <c r="B1025" s="20"/>
      <c r="C1025" s="20"/>
      <c r="D1025" s="20"/>
      <c r="E1025" s="21"/>
      <c r="F1025" s="21"/>
      <c r="G1025" s="21"/>
      <c r="H1025" s="21"/>
      <c r="I1025" s="21"/>
      <c r="J1025" s="21"/>
      <c r="K1025" s="21"/>
    </row>
    <row r="1026" spans="1:11" ht="12.75">
      <c r="A1026" s="21"/>
      <c r="B1026" s="20"/>
      <c r="C1026" s="20"/>
      <c r="D1026" s="20"/>
      <c r="E1026" s="21"/>
      <c r="F1026" s="21"/>
      <c r="G1026" s="21"/>
      <c r="H1026" s="21"/>
      <c r="I1026" s="21"/>
      <c r="J1026" s="21"/>
      <c r="K1026" s="21"/>
    </row>
    <row r="1027" spans="1:13" ht="12.75">
      <c r="A1027" s="20"/>
      <c r="B1027" s="22" t="s">
        <v>751</v>
      </c>
      <c r="C1027" s="23" t="s">
        <v>674</v>
      </c>
      <c r="D1027" s="23" t="s">
        <v>674</v>
      </c>
      <c r="E1027" s="22" t="s">
        <v>751</v>
      </c>
      <c r="F1027" s="23" t="s">
        <v>674</v>
      </c>
      <c r="G1027" s="24"/>
      <c r="H1027" s="24"/>
      <c r="I1027" s="25"/>
      <c r="J1027" s="22" t="s">
        <v>1</v>
      </c>
      <c r="K1027" s="22"/>
      <c r="L1027" s="21"/>
      <c r="M1027" s="21"/>
    </row>
    <row r="1028" spans="1:13" ht="12.75">
      <c r="A1028" s="20" t="s">
        <v>0</v>
      </c>
      <c r="B1028" s="26" t="s">
        <v>675</v>
      </c>
      <c r="C1028" s="27" t="s">
        <v>676</v>
      </c>
      <c r="D1028" s="27" t="s">
        <v>676</v>
      </c>
      <c r="E1028" s="26" t="s">
        <v>675</v>
      </c>
      <c r="F1028" s="27" t="s">
        <v>676</v>
      </c>
      <c r="G1028" s="26" t="s">
        <v>60</v>
      </c>
      <c r="H1028" s="26" t="s">
        <v>61</v>
      </c>
      <c r="I1028" s="27" t="s">
        <v>62</v>
      </c>
      <c r="J1028" s="26" t="s">
        <v>63</v>
      </c>
      <c r="K1028" s="26" t="s">
        <v>2</v>
      </c>
      <c r="L1028" s="21"/>
      <c r="M1028" s="21"/>
    </row>
    <row r="1029" spans="1:11" ht="12.75">
      <c r="A1029" s="20"/>
      <c r="B1029" s="28" t="s">
        <v>439</v>
      </c>
      <c r="C1029" s="28" t="s">
        <v>434</v>
      </c>
      <c r="D1029" s="28" t="s">
        <v>436</v>
      </c>
      <c r="E1029" s="28" t="s">
        <v>437</v>
      </c>
      <c r="F1029" s="28" t="s">
        <v>435</v>
      </c>
      <c r="G1029" s="28"/>
      <c r="H1029" s="28"/>
      <c r="I1029" s="28"/>
      <c r="J1029" s="28"/>
      <c r="K1029" s="28"/>
    </row>
    <row r="1030" spans="1:11" ht="12.75">
      <c r="A1030" s="20" t="s">
        <v>334</v>
      </c>
      <c r="B1030" s="29">
        <v>19022</v>
      </c>
      <c r="C1030" s="29">
        <v>13712</v>
      </c>
      <c r="D1030" s="29">
        <v>1575</v>
      </c>
      <c r="E1030" s="29">
        <v>1362</v>
      </c>
      <c r="F1030" s="29">
        <v>1098</v>
      </c>
      <c r="G1030" s="29">
        <v>2673</v>
      </c>
      <c r="H1030" s="29">
        <v>14</v>
      </c>
      <c r="I1030" s="29">
        <v>38</v>
      </c>
      <c r="J1030" s="29">
        <f>SUM(G1030:I1030)</f>
        <v>2725</v>
      </c>
      <c r="K1030" s="30">
        <f>SUM(J1030,F1030,E1030,D1030,C1030,B1030)</f>
        <v>39494</v>
      </c>
    </row>
    <row r="1031" spans="1:11" ht="13.5" thickBot="1">
      <c r="A1031" s="20" t="s">
        <v>336</v>
      </c>
      <c r="B1031" s="31">
        <v>11433</v>
      </c>
      <c r="C1031" s="31">
        <v>6565</v>
      </c>
      <c r="D1031" s="31">
        <v>1051</v>
      </c>
      <c r="E1031" s="31">
        <v>847</v>
      </c>
      <c r="F1031" s="31">
        <v>487</v>
      </c>
      <c r="G1031" s="31">
        <v>1878</v>
      </c>
      <c r="H1031" s="31">
        <v>0</v>
      </c>
      <c r="I1031" s="31">
        <v>22</v>
      </c>
      <c r="J1031" s="29">
        <f>SUM(G1031:I1031)</f>
        <v>1900</v>
      </c>
      <c r="K1031" s="30">
        <f>SUM(J1031,F1031,E1031,D1031,C1031,B1031)</f>
        <v>22283</v>
      </c>
    </row>
    <row r="1032" spans="1:11" ht="12.75">
      <c r="A1032" s="32" t="s">
        <v>2</v>
      </c>
      <c r="B1032" s="30">
        <f>SUM(B1030:B1031)</f>
        <v>30455</v>
      </c>
      <c r="C1032" s="30">
        <f aca="true" t="shared" si="18" ref="C1032:I1032">SUM(C1030:C1031)</f>
        <v>20277</v>
      </c>
      <c r="D1032" s="30">
        <f t="shared" si="18"/>
        <v>2626</v>
      </c>
      <c r="E1032" s="30">
        <f t="shared" si="18"/>
        <v>2209</v>
      </c>
      <c r="F1032" s="30">
        <f t="shared" si="18"/>
        <v>1585</v>
      </c>
      <c r="G1032" s="30">
        <f>SUM(G1030:G1031)</f>
        <v>4551</v>
      </c>
      <c r="H1032" s="30">
        <f t="shared" si="18"/>
        <v>14</v>
      </c>
      <c r="I1032" s="30">
        <f t="shared" si="18"/>
        <v>60</v>
      </c>
      <c r="J1032" s="33">
        <f>SUM(J1030:J1031)</f>
        <v>4625</v>
      </c>
      <c r="K1032" s="33">
        <f>SUM(K1030:K1031)</f>
        <v>61777</v>
      </c>
    </row>
    <row r="1033" spans="1:9" ht="12.75">
      <c r="A1033" s="20"/>
      <c r="B1033" s="29"/>
      <c r="C1033" s="29"/>
      <c r="D1033" s="29"/>
      <c r="E1033" s="29"/>
      <c r="F1033" s="29"/>
      <c r="G1033" s="29"/>
      <c r="H1033" s="29"/>
      <c r="I1033" s="29"/>
    </row>
    <row r="1034" spans="1:9" ht="12.75">
      <c r="A1034" s="34" t="s">
        <v>3</v>
      </c>
      <c r="B1034" s="35">
        <f>SUM(B1032,E1032)</f>
        <v>32664</v>
      </c>
      <c r="C1034" s="35">
        <f>SUM(C1032,D1032,F1032)</f>
        <v>24488</v>
      </c>
      <c r="D1034" s="29"/>
      <c r="E1034" s="29"/>
      <c r="F1034" s="29"/>
      <c r="G1034" s="29"/>
      <c r="H1034" s="29"/>
      <c r="I1034" s="29"/>
    </row>
    <row r="1036" spans="1:9" ht="12.75">
      <c r="A1036" s="20" t="s">
        <v>348</v>
      </c>
      <c r="B1036" s="20"/>
      <c r="C1036" s="21"/>
      <c r="D1036" s="21"/>
      <c r="E1036" s="21"/>
      <c r="F1036" s="21"/>
      <c r="G1036" s="21"/>
      <c r="H1036" s="21"/>
      <c r="I1036" s="21"/>
    </row>
    <row r="1037" spans="1:9" ht="12.75">
      <c r="A1037" s="21"/>
      <c r="B1037" s="20"/>
      <c r="C1037" s="21"/>
      <c r="D1037" s="21"/>
      <c r="E1037" s="21"/>
      <c r="F1037" s="21"/>
      <c r="G1037" s="21"/>
      <c r="H1037" s="21"/>
      <c r="I1037" s="21"/>
    </row>
    <row r="1038" spans="1:13" ht="12.75">
      <c r="A1038" s="20"/>
      <c r="B1038" s="22" t="s">
        <v>677</v>
      </c>
      <c r="C1038" s="22" t="s">
        <v>678</v>
      </c>
      <c r="D1038" s="22" t="s">
        <v>678</v>
      </c>
      <c r="E1038" s="22" t="s">
        <v>677</v>
      </c>
      <c r="F1038" s="22" t="s">
        <v>677</v>
      </c>
      <c r="G1038" s="24"/>
      <c r="H1038" s="24"/>
      <c r="I1038" s="24"/>
      <c r="J1038" s="22" t="s">
        <v>1</v>
      </c>
      <c r="K1038" s="22"/>
      <c r="L1038" s="21"/>
      <c r="M1038" s="21"/>
    </row>
    <row r="1039" spans="1:13" ht="12.75">
      <c r="A1039" s="20" t="s">
        <v>0</v>
      </c>
      <c r="B1039" s="26" t="s">
        <v>679</v>
      </c>
      <c r="C1039" s="26" t="s">
        <v>680</v>
      </c>
      <c r="D1039" s="26" t="s">
        <v>680</v>
      </c>
      <c r="E1039" s="26" t="s">
        <v>679</v>
      </c>
      <c r="F1039" s="26" t="s">
        <v>679</v>
      </c>
      <c r="G1039" s="26" t="s">
        <v>60</v>
      </c>
      <c r="H1039" s="26" t="s">
        <v>61</v>
      </c>
      <c r="I1039" s="26" t="s">
        <v>62</v>
      </c>
      <c r="J1039" s="26" t="s">
        <v>63</v>
      </c>
      <c r="K1039" s="26" t="s">
        <v>2</v>
      </c>
      <c r="L1039" s="21"/>
      <c r="M1039" s="21"/>
    </row>
    <row r="1040" spans="1:13" ht="12.75">
      <c r="A1040" s="20"/>
      <c r="B1040" s="28" t="s">
        <v>439</v>
      </c>
      <c r="C1040" s="28" t="s">
        <v>434</v>
      </c>
      <c r="D1040" s="28" t="s">
        <v>436</v>
      </c>
      <c r="E1040" s="28" t="s">
        <v>437</v>
      </c>
      <c r="F1040" s="28" t="s">
        <v>435</v>
      </c>
      <c r="G1040" s="28"/>
      <c r="H1040" s="28"/>
      <c r="I1040" s="28"/>
      <c r="J1040" s="28"/>
      <c r="K1040" s="28"/>
      <c r="L1040" s="21"/>
      <c r="M1040" s="21"/>
    </row>
    <row r="1041" spans="1:13" ht="12.75">
      <c r="A1041" s="20" t="s">
        <v>17</v>
      </c>
      <c r="B1041" s="29">
        <v>7337</v>
      </c>
      <c r="C1041" s="29">
        <v>6813</v>
      </c>
      <c r="D1041" s="29">
        <v>1382</v>
      </c>
      <c r="E1041" s="29">
        <v>740</v>
      </c>
      <c r="F1041" s="29">
        <v>435</v>
      </c>
      <c r="G1041" s="29">
        <v>1676</v>
      </c>
      <c r="H1041" s="29">
        <v>6</v>
      </c>
      <c r="I1041" s="29">
        <v>11</v>
      </c>
      <c r="J1041" s="29">
        <f>SUM(I1041,H1041,G1041)</f>
        <v>1693</v>
      </c>
      <c r="K1041" s="30">
        <f>SUM(J1041,F1041,E1041,D1041,C1041,B1041)</f>
        <v>18400</v>
      </c>
      <c r="L1041" s="21"/>
      <c r="M1041" s="21"/>
    </row>
    <row r="1042" spans="1:13" ht="12.75">
      <c r="A1042" s="20" t="s">
        <v>334</v>
      </c>
      <c r="B1042" s="29">
        <v>1284</v>
      </c>
      <c r="C1042" s="29">
        <v>951</v>
      </c>
      <c r="D1042" s="29">
        <v>217</v>
      </c>
      <c r="E1042" s="29">
        <v>131</v>
      </c>
      <c r="F1042" s="29">
        <v>95</v>
      </c>
      <c r="G1042" s="29">
        <v>231</v>
      </c>
      <c r="H1042" s="29">
        <v>0</v>
      </c>
      <c r="I1042" s="29">
        <v>2</v>
      </c>
      <c r="J1042" s="29">
        <f>SUM(I1042,H1042,G1042)</f>
        <v>233</v>
      </c>
      <c r="K1042" s="30">
        <f>SUM(J1042,F1042,E1042,D1042,C1042,B1042)</f>
        <v>2911</v>
      </c>
      <c r="L1042" s="21"/>
      <c r="M1042" s="21"/>
    </row>
    <row r="1043" spans="1:13" ht="13.5" thickBot="1">
      <c r="A1043" s="20" t="s">
        <v>336</v>
      </c>
      <c r="B1043" s="31">
        <v>14894</v>
      </c>
      <c r="C1043" s="31">
        <v>6582</v>
      </c>
      <c r="D1043" s="31">
        <v>1769</v>
      </c>
      <c r="E1043" s="31">
        <v>1400</v>
      </c>
      <c r="F1043" s="31">
        <v>989</v>
      </c>
      <c r="G1043" s="31">
        <v>2172</v>
      </c>
      <c r="H1043" s="31">
        <v>0</v>
      </c>
      <c r="I1043" s="31">
        <v>18</v>
      </c>
      <c r="J1043" s="29">
        <f>SUM(I1043,H1043,G1043)</f>
        <v>2190</v>
      </c>
      <c r="K1043" s="30">
        <f>SUM(J1043,F1043,E1043,D1043,C1043,B1043)</f>
        <v>27824</v>
      </c>
      <c r="L1043" s="21"/>
      <c r="M1043" s="21"/>
    </row>
    <row r="1044" spans="1:13" ht="12.75">
      <c r="A1044" s="32" t="s">
        <v>2</v>
      </c>
      <c r="B1044" s="30">
        <f>SUM(B1041:B1043)</f>
        <v>23515</v>
      </c>
      <c r="C1044" s="30">
        <f aca="true" t="shared" si="19" ref="C1044:I1044">SUM(C1041:C1043)</f>
        <v>14346</v>
      </c>
      <c r="D1044" s="30">
        <f t="shared" si="19"/>
        <v>3368</v>
      </c>
      <c r="E1044" s="30">
        <f t="shared" si="19"/>
        <v>2271</v>
      </c>
      <c r="F1044" s="30">
        <f t="shared" si="19"/>
        <v>1519</v>
      </c>
      <c r="G1044" s="30">
        <f t="shared" si="19"/>
        <v>4079</v>
      </c>
      <c r="H1044" s="30">
        <f t="shared" si="19"/>
        <v>6</v>
      </c>
      <c r="I1044" s="30">
        <f t="shared" si="19"/>
        <v>31</v>
      </c>
      <c r="J1044" s="33">
        <f>SUM(J1041:J1043)</f>
        <v>4116</v>
      </c>
      <c r="K1044" s="33">
        <f>SUM(K1041:K1043)</f>
        <v>49135</v>
      </c>
      <c r="L1044" s="21"/>
      <c r="M1044" s="21"/>
    </row>
    <row r="1045" spans="1:11" ht="12.75">
      <c r="A1045" s="20"/>
      <c r="B1045" s="29"/>
      <c r="C1045" s="29"/>
      <c r="D1045" s="29"/>
      <c r="E1045" s="29"/>
      <c r="F1045" s="29"/>
      <c r="G1045" s="29"/>
      <c r="H1045" s="21"/>
      <c r="I1045" s="21"/>
      <c r="J1045" s="21"/>
      <c r="K1045" s="21"/>
    </row>
    <row r="1046" spans="1:11" ht="12.75">
      <c r="A1046" s="34" t="s">
        <v>3</v>
      </c>
      <c r="B1046" s="35">
        <f>SUM(B1044,D1044,F1044)</f>
        <v>28402</v>
      </c>
      <c r="C1046" s="35">
        <f>SUM(C1044,E1044)</f>
        <v>16617</v>
      </c>
      <c r="D1046" s="29"/>
      <c r="E1046" s="29"/>
      <c r="F1046" s="29"/>
      <c r="G1046" s="29"/>
      <c r="H1046" s="21"/>
      <c r="I1046" s="21"/>
      <c r="J1046" s="21"/>
      <c r="K1046" s="21"/>
    </row>
    <row r="1048" spans="1:11" ht="12.75">
      <c r="A1048" s="20" t="s">
        <v>350</v>
      </c>
      <c r="B1048" s="20"/>
      <c r="C1048" s="20"/>
      <c r="D1048" s="20"/>
      <c r="E1048" s="20"/>
      <c r="F1048" s="20"/>
      <c r="G1048" s="21"/>
      <c r="H1048" s="21"/>
      <c r="I1048" s="21"/>
      <c r="J1048" s="21"/>
      <c r="K1048" s="21"/>
    </row>
    <row r="1049" spans="1:11" ht="12.75">
      <c r="A1049" s="21"/>
      <c r="B1049" s="20"/>
      <c r="C1049" s="20"/>
      <c r="D1049" s="20"/>
      <c r="E1049" s="20"/>
      <c r="F1049" s="20"/>
      <c r="G1049" s="21"/>
      <c r="H1049" s="21"/>
      <c r="I1049" s="21"/>
      <c r="J1049" s="21"/>
      <c r="K1049" s="21"/>
    </row>
    <row r="1050" spans="1:11" ht="12.75">
      <c r="A1050" s="20"/>
      <c r="B1050" s="22" t="s">
        <v>681</v>
      </c>
      <c r="C1050" s="22" t="s">
        <v>346</v>
      </c>
      <c r="D1050" s="22" t="s">
        <v>346</v>
      </c>
      <c r="E1050" s="22" t="s">
        <v>681</v>
      </c>
      <c r="F1050" s="22" t="s">
        <v>346</v>
      </c>
      <c r="G1050" s="24"/>
      <c r="H1050" s="24"/>
      <c r="I1050" s="24"/>
      <c r="J1050" s="22" t="s">
        <v>1</v>
      </c>
      <c r="K1050" s="22"/>
    </row>
    <row r="1051" spans="1:11" ht="12.75">
      <c r="A1051" s="20" t="s">
        <v>0</v>
      </c>
      <c r="B1051" s="26" t="s">
        <v>682</v>
      </c>
      <c r="C1051" s="26" t="s">
        <v>347</v>
      </c>
      <c r="D1051" s="26" t="s">
        <v>347</v>
      </c>
      <c r="E1051" s="26" t="s">
        <v>682</v>
      </c>
      <c r="F1051" s="26" t="s">
        <v>347</v>
      </c>
      <c r="G1051" s="26" t="s">
        <v>60</v>
      </c>
      <c r="H1051" s="26" t="s">
        <v>61</v>
      </c>
      <c r="I1051" s="26" t="s">
        <v>62</v>
      </c>
      <c r="J1051" s="26" t="s">
        <v>63</v>
      </c>
      <c r="K1051" s="26" t="s">
        <v>2</v>
      </c>
    </row>
    <row r="1052" spans="1:11" ht="12.75">
      <c r="A1052" s="20"/>
      <c r="B1052" s="28" t="s">
        <v>439</v>
      </c>
      <c r="C1052" s="28" t="s">
        <v>434</v>
      </c>
      <c r="D1052" s="28" t="s">
        <v>436</v>
      </c>
      <c r="E1052" s="28" t="s">
        <v>437</v>
      </c>
      <c r="F1052" s="28" t="s">
        <v>435</v>
      </c>
      <c r="G1052" s="28"/>
      <c r="H1052" s="28"/>
      <c r="I1052" s="28"/>
      <c r="J1052" s="28"/>
      <c r="K1052" s="28"/>
    </row>
    <row r="1053" spans="1:11" ht="12.75">
      <c r="A1053" s="20" t="s">
        <v>47</v>
      </c>
      <c r="B1053" s="29">
        <v>14719</v>
      </c>
      <c r="C1053" s="29">
        <v>27167</v>
      </c>
      <c r="D1053" s="29">
        <v>3648</v>
      </c>
      <c r="E1053" s="29">
        <v>1119</v>
      </c>
      <c r="F1053" s="29">
        <v>2033</v>
      </c>
      <c r="G1053" s="29">
        <v>3781</v>
      </c>
      <c r="H1053" s="29">
        <v>0</v>
      </c>
      <c r="I1053" s="29">
        <v>27</v>
      </c>
      <c r="J1053" s="29">
        <f>SUM(I1053,H1053,G1053)</f>
        <v>3808</v>
      </c>
      <c r="K1053" s="30">
        <f>SUM(J1053,F1053,E1053,D1053,C1053,B1053)</f>
        <v>52494</v>
      </c>
    </row>
    <row r="1054" spans="1:11" ht="13.5" thickBot="1">
      <c r="A1054" s="20" t="s">
        <v>336</v>
      </c>
      <c r="B1054" s="31">
        <v>3905</v>
      </c>
      <c r="C1054" s="31">
        <v>8144</v>
      </c>
      <c r="D1054" s="31">
        <v>1226</v>
      </c>
      <c r="E1054" s="31">
        <v>399</v>
      </c>
      <c r="F1054" s="31">
        <v>711</v>
      </c>
      <c r="G1054" s="31">
        <v>856</v>
      </c>
      <c r="H1054" s="31">
        <v>0</v>
      </c>
      <c r="I1054" s="31">
        <v>7</v>
      </c>
      <c r="J1054" s="29">
        <f>SUM(I1054,H1054,G1054)</f>
        <v>863</v>
      </c>
      <c r="K1054" s="30">
        <f>SUM(J1054,F1054,E1054,D1054,C1054,B1054)</f>
        <v>15248</v>
      </c>
    </row>
    <row r="1055" spans="1:11" ht="12.75">
      <c r="A1055" s="32" t="s">
        <v>2</v>
      </c>
      <c r="B1055" s="30">
        <f>SUM(B1053:B1054)</f>
        <v>18624</v>
      </c>
      <c r="C1055" s="30">
        <f aca="true" t="shared" si="20" ref="C1055:K1055">SUM(C1053:C1054)</f>
        <v>35311</v>
      </c>
      <c r="D1055" s="30">
        <f t="shared" si="20"/>
        <v>4874</v>
      </c>
      <c r="E1055" s="30">
        <f t="shared" si="20"/>
        <v>1518</v>
      </c>
      <c r="F1055" s="30">
        <f t="shared" si="20"/>
        <v>2744</v>
      </c>
      <c r="G1055" s="30">
        <f t="shared" si="20"/>
        <v>4637</v>
      </c>
      <c r="H1055" s="30">
        <f t="shared" si="20"/>
        <v>0</v>
      </c>
      <c r="I1055" s="30">
        <f t="shared" si="20"/>
        <v>34</v>
      </c>
      <c r="J1055" s="33">
        <f t="shared" si="20"/>
        <v>4671</v>
      </c>
      <c r="K1055" s="33">
        <f t="shared" si="20"/>
        <v>67742</v>
      </c>
    </row>
    <row r="1056" spans="1:11" ht="12.75">
      <c r="A1056" s="20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</row>
    <row r="1057" spans="1:11" ht="12.75">
      <c r="A1057" s="34" t="s">
        <v>3</v>
      </c>
      <c r="B1057" s="35">
        <f>SUM(B1055,E1055)</f>
        <v>20142</v>
      </c>
      <c r="C1057" s="35">
        <f>SUM(C1055,D1055,F1055)</f>
        <v>42929</v>
      </c>
      <c r="D1057" s="29"/>
      <c r="E1057" s="29"/>
      <c r="F1057" s="29"/>
      <c r="G1057" s="29"/>
      <c r="H1057" s="29"/>
      <c r="I1057" s="29"/>
      <c r="J1057" s="29"/>
      <c r="K1057" s="29"/>
    </row>
    <row r="1059" spans="1:11" ht="12.75">
      <c r="A1059" s="20" t="s">
        <v>353</v>
      </c>
      <c r="B1059" s="20"/>
      <c r="C1059" s="20"/>
      <c r="D1059" s="21"/>
      <c r="E1059" s="21"/>
      <c r="F1059" s="21"/>
      <c r="G1059" s="21"/>
      <c r="H1059" s="21"/>
      <c r="I1059" s="21"/>
      <c r="J1059" s="21"/>
      <c r="K1059" s="21"/>
    </row>
    <row r="1060" spans="1:9" ht="12.75">
      <c r="A1060" s="21"/>
      <c r="B1060" s="20"/>
      <c r="C1060" s="20"/>
      <c r="D1060" s="21"/>
      <c r="E1060" s="21"/>
      <c r="F1060" s="21"/>
      <c r="G1060" s="21"/>
      <c r="H1060" s="21"/>
      <c r="I1060" s="21"/>
    </row>
    <row r="1061" spans="1:12" ht="12.75">
      <c r="A1061" s="20"/>
      <c r="B1061" s="22" t="s">
        <v>683</v>
      </c>
      <c r="C1061" s="22" t="s">
        <v>351</v>
      </c>
      <c r="D1061" s="22" t="s">
        <v>351</v>
      </c>
      <c r="E1061" s="22" t="s">
        <v>683</v>
      </c>
      <c r="F1061" s="22" t="s">
        <v>351</v>
      </c>
      <c r="G1061" s="24"/>
      <c r="H1061" s="24"/>
      <c r="I1061" s="24"/>
      <c r="J1061" s="22" t="s">
        <v>1</v>
      </c>
      <c r="K1061" s="22"/>
      <c r="L1061" s="21"/>
    </row>
    <row r="1062" spans="1:12" ht="12.75">
      <c r="A1062" s="20" t="s">
        <v>0</v>
      </c>
      <c r="B1062" s="26" t="s">
        <v>684</v>
      </c>
      <c r="C1062" s="26" t="s">
        <v>352</v>
      </c>
      <c r="D1062" s="26" t="s">
        <v>352</v>
      </c>
      <c r="E1062" s="26" t="s">
        <v>684</v>
      </c>
      <c r="F1062" s="26" t="s">
        <v>352</v>
      </c>
      <c r="G1062" s="26" t="s">
        <v>60</v>
      </c>
      <c r="H1062" s="26" t="s">
        <v>61</v>
      </c>
      <c r="I1062" s="26" t="s">
        <v>62</v>
      </c>
      <c r="J1062" s="26" t="s">
        <v>63</v>
      </c>
      <c r="K1062" s="26" t="s">
        <v>2</v>
      </c>
      <c r="L1062" s="21"/>
    </row>
    <row r="1063" spans="1:12" ht="12.75">
      <c r="A1063" s="20"/>
      <c r="B1063" s="28" t="s">
        <v>439</v>
      </c>
      <c r="C1063" s="28" t="s">
        <v>434</v>
      </c>
      <c r="D1063" s="28" t="s">
        <v>436</v>
      </c>
      <c r="E1063" s="28" t="s">
        <v>437</v>
      </c>
      <c r="F1063" s="28" t="s">
        <v>435</v>
      </c>
      <c r="G1063" s="28"/>
      <c r="H1063" s="28"/>
      <c r="I1063" s="28"/>
      <c r="J1063" s="28"/>
      <c r="K1063" s="28"/>
      <c r="L1063" s="21"/>
    </row>
    <row r="1064" spans="1:12" ht="12.75">
      <c r="A1064" s="20" t="s">
        <v>47</v>
      </c>
      <c r="B1064" s="29">
        <v>19174</v>
      </c>
      <c r="C1064" s="29">
        <v>17101</v>
      </c>
      <c r="D1064" s="29">
        <v>2289</v>
      </c>
      <c r="E1064" s="29">
        <v>1517</v>
      </c>
      <c r="F1064" s="29">
        <v>1124</v>
      </c>
      <c r="G1064" s="29">
        <v>4291</v>
      </c>
      <c r="H1064" s="29">
        <v>0</v>
      </c>
      <c r="I1064" s="29">
        <v>6</v>
      </c>
      <c r="J1064" s="29">
        <f>SUM(I1064,H1064,G1064)</f>
        <v>4297</v>
      </c>
      <c r="K1064" s="30">
        <f>SUM(J1064,F1064,E1064,D1064,C1064,B1064)</f>
        <v>45502</v>
      </c>
      <c r="L1064" s="21"/>
    </row>
    <row r="1065" spans="1:12" ht="13.5" thickBot="1">
      <c r="A1065" s="20" t="s">
        <v>457</v>
      </c>
      <c r="B1065" s="31">
        <v>4455</v>
      </c>
      <c r="C1065" s="31">
        <v>6700</v>
      </c>
      <c r="D1065" s="31">
        <v>923</v>
      </c>
      <c r="E1065" s="31">
        <v>454</v>
      </c>
      <c r="F1065" s="31">
        <v>496</v>
      </c>
      <c r="G1065" s="31">
        <v>930</v>
      </c>
      <c r="H1065" s="31">
        <v>0</v>
      </c>
      <c r="I1065" s="31">
        <v>8</v>
      </c>
      <c r="J1065" s="29">
        <f>SUM(I1065,H1065,G1065)</f>
        <v>938</v>
      </c>
      <c r="K1065" s="30">
        <f>SUM(J1065,F1065,E1065,D1065,C1065,B1065)</f>
        <v>13966</v>
      </c>
      <c r="L1065" s="21"/>
    </row>
    <row r="1066" spans="1:12" ht="12.75">
      <c r="A1066" s="32" t="s">
        <v>2</v>
      </c>
      <c r="B1066" s="30">
        <f>SUM(B1064:B1065)</f>
        <v>23629</v>
      </c>
      <c r="C1066" s="30">
        <f aca="true" t="shared" si="21" ref="C1066:K1066">SUM(C1064:C1065)</f>
        <v>23801</v>
      </c>
      <c r="D1066" s="30">
        <f t="shared" si="21"/>
        <v>3212</v>
      </c>
      <c r="E1066" s="30">
        <f t="shared" si="21"/>
        <v>1971</v>
      </c>
      <c r="F1066" s="30">
        <f t="shared" si="21"/>
        <v>1620</v>
      </c>
      <c r="G1066" s="30">
        <f t="shared" si="21"/>
        <v>5221</v>
      </c>
      <c r="H1066" s="30">
        <f t="shared" si="21"/>
        <v>0</v>
      </c>
      <c r="I1066" s="30">
        <f t="shared" si="21"/>
        <v>14</v>
      </c>
      <c r="J1066" s="33">
        <f t="shared" si="21"/>
        <v>5235</v>
      </c>
      <c r="K1066" s="33">
        <f t="shared" si="21"/>
        <v>59468</v>
      </c>
      <c r="L1066" s="21"/>
    </row>
    <row r="1067" spans="1:9" ht="12.75">
      <c r="A1067" s="20"/>
      <c r="B1067" s="29"/>
      <c r="C1067" s="29"/>
      <c r="D1067" s="29"/>
      <c r="E1067" s="29"/>
      <c r="F1067" s="29"/>
      <c r="G1067" s="29"/>
      <c r="H1067" s="29"/>
      <c r="I1067" s="21"/>
    </row>
    <row r="1068" spans="1:9" ht="12.75">
      <c r="A1068" s="34" t="s">
        <v>3</v>
      </c>
      <c r="B1068" s="35">
        <f>SUM(B1066,E1066)</f>
        <v>25600</v>
      </c>
      <c r="C1068" s="35">
        <f>SUM(C1066,D1066,F1066)</f>
        <v>28633</v>
      </c>
      <c r="D1068" s="29"/>
      <c r="E1068" s="29"/>
      <c r="F1068" s="29"/>
      <c r="G1068" s="29"/>
      <c r="H1068" s="29"/>
      <c r="I1068" s="21"/>
    </row>
    <row r="1070" spans="1:9" ht="12.75">
      <c r="A1070" s="20" t="s">
        <v>354</v>
      </c>
      <c r="B1070" s="20"/>
      <c r="C1070" s="20"/>
      <c r="D1070" s="20"/>
      <c r="E1070" s="21"/>
      <c r="F1070" s="21"/>
      <c r="G1070" s="21"/>
      <c r="H1070" s="21"/>
      <c r="I1070" s="21"/>
    </row>
    <row r="1071" spans="1:9" ht="12.75">
      <c r="A1071" s="21"/>
      <c r="B1071" s="20"/>
      <c r="C1071" s="20"/>
      <c r="D1071" s="20"/>
      <c r="E1071" s="21"/>
      <c r="F1071" s="21"/>
      <c r="G1071" s="21"/>
      <c r="H1071" s="21"/>
      <c r="I1071" s="21"/>
    </row>
    <row r="1072" spans="1:11" ht="12.75">
      <c r="A1072" s="20"/>
      <c r="B1072" s="22" t="s">
        <v>685</v>
      </c>
      <c r="C1072" s="22" t="s">
        <v>686</v>
      </c>
      <c r="D1072" s="22" t="s">
        <v>686</v>
      </c>
      <c r="E1072" s="22" t="s">
        <v>685</v>
      </c>
      <c r="F1072" s="22" t="s">
        <v>686</v>
      </c>
      <c r="G1072" s="24"/>
      <c r="H1072" s="24"/>
      <c r="I1072" s="24"/>
      <c r="J1072" s="22" t="s">
        <v>1</v>
      </c>
      <c r="K1072" s="22"/>
    </row>
    <row r="1073" spans="1:11" ht="12.75">
      <c r="A1073" s="20" t="s">
        <v>0</v>
      </c>
      <c r="B1073" s="26" t="s">
        <v>687</v>
      </c>
      <c r="C1073" s="26" t="s">
        <v>752</v>
      </c>
      <c r="D1073" s="26" t="s">
        <v>752</v>
      </c>
      <c r="E1073" s="26" t="s">
        <v>687</v>
      </c>
      <c r="F1073" s="26" t="s">
        <v>752</v>
      </c>
      <c r="G1073" s="26" t="s">
        <v>60</v>
      </c>
      <c r="H1073" s="26" t="s">
        <v>61</v>
      </c>
      <c r="I1073" s="26" t="s">
        <v>62</v>
      </c>
      <c r="J1073" s="26" t="s">
        <v>63</v>
      </c>
      <c r="K1073" s="26" t="s">
        <v>2</v>
      </c>
    </row>
    <row r="1074" spans="1:11" ht="12.75">
      <c r="A1074" s="20"/>
      <c r="B1074" s="28" t="s">
        <v>439</v>
      </c>
      <c r="C1074" s="28" t="s">
        <v>434</v>
      </c>
      <c r="D1074" s="28" t="s">
        <v>436</v>
      </c>
      <c r="E1074" s="28" t="s">
        <v>437</v>
      </c>
      <c r="F1074" s="28" t="s">
        <v>435</v>
      </c>
      <c r="G1074" s="28"/>
      <c r="H1074" s="28"/>
      <c r="I1074" s="28"/>
      <c r="J1074" s="28"/>
      <c r="K1074" s="28"/>
    </row>
    <row r="1075" spans="1:11" ht="12.75">
      <c r="A1075" s="20" t="s">
        <v>13</v>
      </c>
      <c r="B1075" s="29">
        <v>6437</v>
      </c>
      <c r="C1075" s="29">
        <v>6498</v>
      </c>
      <c r="D1075" s="29">
        <v>720</v>
      </c>
      <c r="E1075" s="29">
        <v>531</v>
      </c>
      <c r="F1075" s="29">
        <v>409</v>
      </c>
      <c r="G1075" s="29">
        <v>2285</v>
      </c>
      <c r="H1075" s="29">
        <v>0</v>
      </c>
      <c r="I1075" s="29">
        <v>6</v>
      </c>
      <c r="J1075" s="29">
        <f>SUM(I1075,H1075,G1075)</f>
        <v>2291</v>
      </c>
      <c r="K1075" s="30">
        <f>SUM(J1075,B1075:F1075)</f>
        <v>16886</v>
      </c>
    </row>
    <row r="1076" spans="1:11" ht="12.75">
      <c r="A1076" s="20" t="s">
        <v>18</v>
      </c>
      <c r="B1076" s="29">
        <v>11007</v>
      </c>
      <c r="C1076" s="29">
        <v>13127</v>
      </c>
      <c r="D1076" s="29">
        <v>1435</v>
      </c>
      <c r="E1076" s="29">
        <v>984</v>
      </c>
      <c r="F1076" s="29">
        <v>865</v>
      </c>
      <c r="G1076" s="29">
        <v>2333</v>
      </c>
      <c r="H1076" s="29">
        <v>8</v>
      </c>
      <c r="I1076" s="29">
        <v>20</v>
      </c>
      <c r="J1076" s="29">
        <f>SUM(I1076,H1076,G1076)</f>
        <v>2361</v>
      </c>
      <c r="K1076" s="30">
        <f>SUM(J1076,B1076:F1076)</f>
        <v>29779</v>
      </c>
    </row>
    <row r="1077" spans="1:11" ht="12.75">
      <c r="A1077" s="20" t="s">
        <v>47</v>
      </c>
      <c r="B1077" s="36">
        <v>1282</v>
      </c>
      <c r="C1077" s="36">
        <v>2022</v>
      </c>
      <c r="D1077" s="36">
        <v>231</v>
      </c>
      <c r="E1077" s="36">
        <v>151</v>
      </c>
      <c r="F1077" s="36">
        <v>74</v>
      </c>
      <c r="G1077" s="36">
        <v>457</v>
      </c>
      <c r="H1077" s="36">
        <v>0</v>
      </c>
      <c r="I1077" s="36">
        <v>5</v>
      </c>
      <c r="J1077" s="29">
        <f>SUM(I1077,H1077,G1077)</f>
        <v>462</v>
      </c>
      <c r="K1077" s="30">
        <f>SUM(J1077,B1077:F1077)</f>
        <v>4222</v>
      </c>
    </row>
    <row r="1078" spans="1:11" ht="13.5" thickBot="1">
      <c r="A1078" s="20" t="s">
        <v>457</v>
      </c>
      <c r="B1078" s="36">
        <v>2383</v>
      </c>
      <c r="C1078" s="36">
        <v>3050</v>
      </c>
      <c r="D1078" s="36">
        <v>334</v>
      </c>
      <c r="E1078" s="36">
        <v>269</v>
      </c>
      <c r="F1078" s="36">
        <v>185</v>
      </c>
      <c r="G1078" s="36">
        <v>642</v>
      </c>
      <c r="H1078" s="36">
        <v>0</v>
      </c>
      <c r="I1078" s="36">
        <v>0</v>
      </c>
      <c r="J1078" s="29">
        <f>SUM(I1078,H1078,G1078)</f>
        <v>642</v>
      </c>
      <c r="K1078" s="30">
        <f>SUM(J1078,B1078:F1078)</f>
        <v>6863</v>
      </c>
    </row>
    <row r="1079" spans="1:11" ht="12.75">
      <c r="A1079" s="32" t="s">
        <v>2</v>
      </c>
      <c r="B1079" s="33">
        <f>SUM(B1075:B1078)</f>
        <v>21109</v>
      </c>
      <c r="C1079" s="33">
        <f aca="true" t="shared" si="22" ref="C1079:I1079">SUM(C1075:C1078)</f>
        <v>24697</v>
      </c>
      <c r="D1079" s="33">
        <f t="shared" si="22"/>
        <v>2720</v>
      </c>
      <c r="E1079" s="33">
        <f t="shared" si="22"/>
        <v>1935</v>
      </c>
      <c r="F1079" s="33">
        <f t="shared" si="22"/>
        <v>1533</v>
      </c>
      <c r="G1079" s="33">
        <f t="shared" si="22"/>
        <v>5717</v>
      </c>
      <c r="H1079" s="33">
        <f t="shared" si="22"/>
        <v>8</v>
      </c>
      <c r="I1079" s="33">
        <f t="shared" si="22"/>
        <v>31</v>
      </c>
      <c r="J1079" s="33">
        <f>SUM(J1075:J1078)</f>
        <v>5756</v>
      </c>
      <c r="K1079" s="33">
        <f>SUM(K1075:K1078)</f>
        <v>57750</v>
      </c>
    </row>
    <row r="1080" spans="1:9" ht="12.75">
      <c r="A1080" s="20"/>
      <c r="B1080" s="29"/>
      <c r="C1080" s="29"/>
      <c r="D1080" s="29"/>
      <c r="E1080" s="29"/>
      <c r="F1080" s="29"/>
      <c r="G1080" s="29"/>
      <c r="H1080" s="29"/>
      <c r="I1080" s="29"/>
    </row>
    <row r="1081" spans="1:9" ht="12.75">
      <c r="A1081" s="34" t="s">
        <v>3</v>
      </c>
      <c r="B1081" s="35">
        <f>SUM(B1079,E1079)</f>
        <v>23044</v>
      </c>
      <c r="C1081" s="35">
        <f>SUM(C1079,D1079,F1079)</f>
        <v>28950</v>
      </c>
      <c r="D1081" s="29"/>
      <c r="E1081" s="29"/>
      <c r="F1081" s="29"/>
      <c r="G1081" s="29"/>
      <c r="H1081" s="29"/>
      <c r="I1081" s="29"/>
    </row>
    <row r="1083" spans="1:9" ht="12.75">
      <c r="A1083" s="20" t="s">
        <v>357</v>
      </c>
      <c r="B1083" s="20"/>
      <c r="C1083" s="20"/>
      <c r="D1083" s="20"/>
      <c r="E1083" s="21"/>
      <c r="F1083" s="21"/>
      <c r="G1083" s="21"/>
      <c r="H1083" s="21"/>
      <c r="I1083" s="21"/>
    </row>
    <row r="1084" spans="1:9" ht="12.75">
      <c r="A1084" s="21"/>
      <c r="B1084" s="20"/>
      <c r="C1084" s="20"/>
      <c r="D1084" s="20"/>
      <c r="E1084" s="21"/>
      <c r="F1084" s="21"/>
      <c r="G1084" s="21"/>
      <c r="H1084" s="21"/>
      <c r="I1084" s="21"/>
    </row>
    <row r="1085" spans="1:10" ht="12.75">
      <c r="A1085" s="20"/>
      <c r="B1085" s="22" t="s">
        <v>688</v>
      </c>
      <c r="C1085" s="22" t="s">
        <v>355</v>
      </c>
      <c r="D1085" s="22" t="s">
        <v>689</v>
      </c>
      <c r="E1085" s="22" t="s">
        <v>355</v>
      </c>
      <c r="F1085" s="24"/>
      <c r="G1085" s="24"/>
      <c r="H1085" s="24"/>
      <c r="I1085" s="22" t="s">
        <v>1</v>
      </c>
      <c r="J1085" s="22"/>
    </row>
    <row r="1086" spans="1:10" ht="12.75">
      <c r="A1086" s="20" t="s">
        <v>0</v>
      </c>
      <c r="B1086" s="26" t="s">
        <v>690</v>
      </c>
      <c r="C1086" s="26" t="s">
        <v>356</v>
      </c>
      <c r="D1086" s="26" t="s">
        <v>691</v>
      </c>
      <c r="E1086" s="26" t="s">
        <v>356</v>
      </c>
      <c r="F1086" s="26" t="s">
        <v>60</v>
      </c>
      <c r="G1086" s="26" t="s">
        <v>61</v>
      </c>
      <c r="H1086" s="26" t="s">
        <v>62</v>
      </c>
      <c r="I1086" s="26" t="s">
        <v>63</v>
      </c>
      <c r="J1086" s="26" t="s">
        <v>2</v>
      </c>
    </row>
    <row r="1087" spans="1:10" ht="12.75">
      <c r="A1087" s="20"/>
      <c r="B1087" s="28" t="s">
        <v>439</v>
      </c>
      <c r="C1087" s="28" t="s">
        <v>434</v>
      </c>
      <c r="D1087" s="28" t="s">
        <v>436</v>
      </c>
      <c r="E1087" s="28" t="s">
        <v>435</v>
      </c>
      <c r="F1087" s="28"/>
      <c r="G1087" s="28"/>
      <c r="H1087" s="28"/>
      <c r="I1087" s="28"/>
      <c r="J1087" s="28"/>
    </row>
    <row r="1088" spans="1:10" ht="12.75">
      <c r="A1088" s="20" t="s">
        <v>12</v>
      </c>
      <c r="B1088" s="29">
        <v>7775</v>
      </c>
      <c r="C1088" s="29">
        <v>12406</v>
      </c>
      <c r="D1088" s="29">
        <v>7019</v>
      </c>
      <c r="E1088" s="29">
        <v>1999</v>
      </c>
      <c r="F1088" s="29">
        <v>1691</v>
      </c>
      <c r="G1088" s="29">
        <v>0</v>
      </c>
      <c r="H1088" s="29">
        <v>7</v>
      </c>
      <c r="I1088" s="29">
        <f>SUM(F1088:H1088)</f>
        <v>1698</v>
      </c>
      <c r="J1088" s="30">
        <f>SUM(I1088,B1088:E1088)</f>
        <v>30897</v>
      </c>
    </row>
    <row r="1089" spans="1:10" ht="12.75">
      <c r="A1089" s="20" t="s">
        <v>14</v>
      </c>
      <c r="B1089" s="36">
        <v>3651</v>
      </c>
      <c r="C1089" s="36">
        <v>8157</v>
      </c>
      <c r="D1089" s="36">
        <v>2189</v>
      </c>
      <c r="E1089" s="36">
        <v>968</v>
      </c>
      <c r="F1089" s="36">
        <v>990</v>
      </c>
      <c r="G1089" s="36">
        <v>39</v>
      </c>
      <c r="H1089" s="36">
        <v>8</v>
      </c>
      <c r="I1089" s="29">
        <f>SUM(F1089:H1089)</f>
        <v>1037</v>
      </c>
      <c r="J1089" s="30">
        <f>SUM(I1089,B1089:E1089)</f>
        <v>16002</v>
      </c>
    </row>
    <row r="1090" spans="1:10" ht="13.5" thickBot="1">
      <c r="A1090" s="20" t="s">
        <v>692</v>
      </c>
      <c r="B1090" s="36">
        <v>545</v>
      </c>
      <c r="C1090" s="36">
        <v>683</v>
      </c>
      <c r="D1090" s="36">
        <v>368</v>
      </c>
      <c r="E1090" s="36">
        <v>73</v>
      </c>
      <c r="F1090" s="36">
        <v>223</v>
      </c>
      <c r="G1090" s="36">
        <v>0</v>
      </c>
      <c r="H1090" s="36">
        <v>0</v>
      </c>
      <c r="I1090" s="29">
        <f>SUM(F1090:H1090)</f>
        <v>223</v>
      </c>
      <c r="J1090" s="30">
        <f>SUM(I1090,B1090:E1090)</f>
        <v>1892</v>
      </c>
    </row>
    <row r="1091" spans="1:10" ht="12.75">
      <c r="A1091" s="32" t="s">
        <v>2</v>
      </c>
      <c r="B1091" s="33">
        <f>SUM(B1088:B1090)</f>
        <v>11971</v>
      </c>
      <c r="C1091" s="33">
        <f aca="true" t="shared" si="23" ref="C1091:J1091">SUM(C1088:C1090)</f>
        <v>21246</v>
      </c>
      <c r="D1091" s="33">
        <f t="shared" si="23"/>
        <v>9576</v>
      </c>
      <c r="E1091" s="33">
        <f t="shared" si="23"/>
        <v>3040</v>
      </c>
      <c r="F1091" s="33">
        <f t="shared" si="23"/>
        <v>2904</v>
      </c>
      <c r="G1091" s="33">
        <f t="shared" si="23"/>
        <v>39</v>
      </c>
      <c r="H1091" s="33">
        <f t="shared" si="23"/>
        <v>15</v>
      </c>
      <c r="I1091" s="33">
        <f t="shared" si="23"/>
        <v>2958</v>
      </c>
      <c r="J1091" s="33">
        <f t="shared" si="23"/>
        <v>48791</v>
      </c>
    </row>
    <row r="1092" spans="1:10" ht="12.75">
      <c r="A1092" s="20"/>
      <c r="B1092" s="29"/>
      <c r="C1092" s="29"/>
      <c r="D1092" s="29"/>
      <c r="E1092" s="29"/>
      <c r="F1092" s="29"/>
      <c r="G1092" s="29"/>
      <c r="H1092" s="29"/>
      <c r="I1092" s="29"/>
      <c r="J1092" s="21"/>
    </row>
    <row r="1093" spans="1:10" ht="12.75">
      <c r="A1093" s="34" t="s">
        <v>3</v>
      </c>
      <c r="B1093" s="35">
        <f>SUM(B1091)</f>
        <v>11971</v>
      </c>
      <c r="C1093" s="35">
        <f>SUM(C1091,E1091)</f>
        <v>24286</v>
      </c>
      <c r="D1093" s="35">
        <f>SUM(D1091)</f>
        <v>9576</v>
      </c>
      <c r="E1093" s="29"/>
      <c r="F1093" s="29"/>
      <c r="G1093" s="29"/>
      <c r="H1093" s="29"/>
      <c r="I1093" s="29"/>
      <c r="J1093" s="21"/>
    </row>
    <row r="1095" spans="1:10" ht="12.75">
      <c r="A1095" s="20" t="s">
        <v>359</v>
      </c>
      <c r="B1095" s="20"/>
      <c r="C1095" s="20"/>
      <c r="D1095" s="20"/>
      <c r="E1095" s="20"/>
      <c r="F1095" s="21"/>
      <c r="G1095" s="21"/>
      <c r="H1095" s="21"/>
      <c r="I1095" s="21"/>
      <c r="J1095" s="21"/>
    </row>
    <row r="1096" spans="1:10" ht="12.75">
      <c r="A1096" s="21"/>
      <c r="B1096" s="20"/>
      <c r="C1096" s="20"/>
      <c r="D1096" s="20"/>
      <c r="E1096" s="20"/>
      <c r="F1096" s="21"/>
      <c r="G1096" s="21"/>
      <c r="H1096" s="21"/>
      <c r="I1096" s="21"/>
      <c r="J1096" s="21"/>
    </row>
    <row r="1097" spans="1:8" ht="12.75">
      <c r="A1097" s="20"/>
      <c r="B1097" s="22" t="s">
        <v>366</v>
      </c>
      <c r="C1097" s="22" t="s">
        <v>366</v>
      </c>
      <c r="D1097" s="24"/>
      <c r="E1097" s="24"/>
      <c r="F1097" s="24"/>
      <c r="G1097" s="22" t="s">
        <v>1</v>
      </c>
      <c r="H1097" s="22"/>
    </row>
    <row r="1098" spans="1:8" ht="12.75">
      <c r="A1098" s="20" t="s">
        <v>0</v>
      </c>
      <c r="B1098" s="26" t="s">
        <v>41</v>
      </c>
      <c r="C1098" s="26" t="s">
        <v>41</v>
      </c>
      <c r="D1098" s="26" t="s">
        <v>60</v>
      </c>
      <c r="E1098" s="26" t="s">
        <v>61</v>
      </c>
      <c r="F1098" s="26" t="s">
        <v>62</v>
      </c>
      <c r="G1098" s="26" t="s">
        <v>63</v>
      </c>
      <c r="H1098" s="26" t="s">
        <v>2</v>
      </c>
    </row>
    <row r="1099" spans="1:8" ht="12.75">
      <c r="A1099" s="20"/>
      <c r="B1099" s="28" t="s">
        <v>439</v>
      </c>
      <c r="C1099" s="28" t="s">
        <v>437</v>
      </c>
      <c r="D1099" s="28"/>
      <c r="E1099" s="28"/>
      <c r="F1099" s="28"/>
      <c r="G1099" s="28"/>
      <c r="H1099" s="28"/>
    </row>
    <row r="1100" spans="1:8" ht="12.75">
      <c r="A1100" s="20" t="s">
        <v>367</v>
      </c>
      <c r="B1100" s="29">
        <v>13195</v>
      </c>
      <c r="C1100" s="29">
        <v>2937</v>
      </c>
      <c r="D1100" s="29">
        <v>6280</v>
      </c>
      <c r="E1100" s="29">
        <v>0</v>
      </c>
      <c r="F1100" s="29">
        <v>76</v>
      </c>
      <c r="G1100" s="29">
        <f>SUM(D1100:F1100)</f>
        <v>6356</v>
      </c>
      <c r="H1100" s="30">
        <f>SUM(G1100,B1100:C1100)</f>
        <v>22488</v>
      </c>
    </row>
    <row r="1101" spans="1:8" ht="13.5" thickBot="1">
      <c r="A1101" s="20" t="s">
        <v>693</v>
      </c>
      <c r="B1101" s="29">
        <v>14823</v>
      </c>
      <c r="C1101" s="29">
        <v>2374</v>
      </c>
      <c r="D1101" s="29">
        <v>6268</v>
      </c>
      <c r="E1101" s="29">
        <v>0</v>
      </c>
      <c r="F1101" s="29">
        <v>62</v>
      </c>
      <c r="G1101" s="29">
        <f>SUM(D1101:F1101)</f>
        <v>6330</v>
      </c>
      <c r="H1101" s="30">
        <f>SUM(G1101,B1101:C1101)</f>
        <v>23527</v>
      </c>
    </row>
    <row r="1102" spans="1:8" ht="12.75">
      <c r="A1102" s="32" t="s">
        <v>2</v>
      </c>
      <c r="B1102" s="33">
        <f>SUM(B1100:B1101)</f>
        <v>28018</v>
      </c>
      <c r="C1102" s="33">
        <f aca="true" t="shared" si="24" ref="C1102:H1102">SUM(C1100:C1101)</f>
        <v>5311</v>
      </c>
      <c r="D1102" s="33">
        <f t="shared" si="24"/>
        <v>12548</v>
      </c>
      <c r="E1102" s="33">
        <f t="shared" si="24"/>
        <v>0</v>
      </c>
      <c r="F1102" s="33">
        <f t="shared" si="24"/>
        <v>138</v>
      </c>
      <c r="G1102" s="33">
        <f t="shared" si="24"/>
        <v>12686</v>
      </c>
      <c r="H1102" s="33">
        <f t="shared" si="24"/>
        <v>46015</v>
      </c>
    </row>
    <row r="1103" spans="1:10" ht="12.75">
      <c r="A1103" s="20"/>
      <c r="B1103" s="29"/>
      <c r="C1103" s="29"/>
      <c r="D1103" s="29"/>
      <c r="E1103" s="29"/>
      <c r="F1103" s="29"/>
      <c r="G1103" s="29"/>
      <c r="H1103" s="29"/>
      <c r="I1103" s="29"/>
      <c r="J1103" s="29"/>
    </row>
    <row r="1104" spans="1:9" ht="12.75">
      <c r="A1104" s="34" t="s">
        <v>3</v>
      </c>
      <c r="B1104" s="35">
        <f>SUM(B1102:C1102)</f>
        <v>33329</v>
      </c>
      <c r="C1104" s="29"/>
      <c r="D1104" s="29"/>
      <c r="E1104" s="29"/>
      <c r="F1104" s="29"/>
      <c r="G1104" s="29"/>
      <c r="H1104" s="29"/>
      <c r="I1104" s="29"/>
    </row>
    <row r="1106" spans="1:10" ht="12.75">
      <c r="A1106" s="20" t="s">
        <v>360</v>
      </c>
      <c r="B1106" s="20"/>
      <c r="C1106" s="20"/>
      <c r="D1106" s="20"/>
      <c r="E1106" s="20"/>
      <c r="F1106" s="21"/>
      <c r="G1106" s="21"/>
      <c r="H1106" s="21"/>
      <c r="I1106" s="21"/>
      <c r="J1106" s="21"/>
    </row>
    <row r="1107" spans="1:10" ht="12.75">
      <c r="A1107" s="21"/>
      <c r="B1107" s="20"/>
      <c r="C1107" s="20"/>
      <c r="D1107" s="20"/>
      <c r="E1107" s="20"/>
      <c r="F1107" s="21"/>
      <c r="G1107" s="21"/>
      <c r="H1107" s="21"/>
      <c r="I1107" s="21"/>
      <c r="J1107" s="21"/>
    </row>
    <row r="1108" spans="1:9" ht="12.75">
      <c r="A1108" s="20"/>
      <c r="B1108" s="22" t="s">
        <v>169</v>
      </c>
      <c r="C1108" s="22" t="s">
        <v>169</v>
      </c>
      <c r="D1108" s="22" t="s">
        <v>169</v>
      </c>
      <c r="E1108" s="24"/>
      <c r="F1108" s="24"/>
      <c r="G1108" s="24"/>
      <c r="H1108" s="22" t="s">
        <v>1</v>
      </c>
      <c r="I1108" s="22"/>
    </row>
    <row r="1109" spans="1:9" ht="12.75">
      <c r="A1109" s="20" t="s">
        <v>0</v>
      </c>
      <c r="B1109" s="26" t="s">
        <v>694</v>
      </c>
      <c r="C1109" s="26" t="s">
        <v>694</v>
      </c>
      <c r="D1109" s="26" t="s">
        <v>694</v>
      </c>
      <c r="E1109" s="26" t="s">
        <v>60</v>
      </c>
      <c r="F1109" s="26" t="s">
        <v>61</v>
      </c>
      <c r="G1109" s="26" t="s">
        <v>62</v>
      </c>
      <c r="H1109" s="26" t="s">
        <v>63</v>
      </c>
      <c r="I1109" s="26" t="s">
        <v>2</v>
      </c>
    </row>
    <row r="1110" spans="1:10" ht="12.75">
      <c r="A1110" s="20"/>
      <c r="B1110" s="28" t="s">
        <v>434</v>
      </c>
      <c r="C1110" s="28" t="s">
        <v>436</v>
      </c>
      <c r="D1110" s="28" t="s">
        <v>435</v>
      </c>
      <c r="E1110" s="28"/>
      <c r="F1110" s="28"/>
      <c r="G1110" s="28"/>
      <c r="H1110" s="28"/>
      <c r="I1110" s="28"/>
      <c r="J1110" s="21"/>
    </row>
    <row r="1111" spans="1:10" ht="12.75">
      <c r="A1111" s="20" t="s">
        <v>19</v>
      </c>
      <c r="B1111" s="29">
        <v>6365</v>
      </c>
      <c r="C1111" s="29">
        <v>756</v>
      </c>
      <c r="D1111" s="29">
        <v>804</v>
      </c>
      <c r="E1111" s="29">
        <v>2730</v>
      </c>
      <c r="F1111" s="29">
        <v>0</v>
      </c>
      <c r="G1111" s="29">
        <v>21</v>
      </c>
      <c r="H1111" s="29">
        <f>SUM(E1111:G1111)</f>
        <v>2751</v>
      </c>
      <c r="I1111" s="30">
        <f>SUM(H1111,B1111:D1111)</f>
        <v>10676</v>
      </c>
      <c r="J1111" s="21"/>
    </row>
    <row r="1112" spans="1:10" ht="12.75">
      <c r="A1112" s="20" t="s">
        <v>367</v>
      </c>
      <c r="B1112" s="29">
        <v>7715</v>
      </c>
      <c r="C1112" s="29">
        <v>865</v>
      </c>
      <c r="D1112" s="29">
        <v>1009</v>
      </c>
      <c r="E1112" s="29">
        <v>2828</v>
      </c>
      <c r="F1112" s="29">
        <v>0</v>
      </c>
      <c r="G1112" s="29">
        <v>27</v>
      </c>
      <c r="H1112" s="29">
        <f>SUM(E1112:G1112)</f>
        <v>2855</v>
      </c>
      <c r="I1112" s="30">
        <f>SUM(H1112,B1112:D1112)</f>
        <v>12444</v>
      </c>
      <c r="J1112" s="21"/>
    </row>
    <row r="1113" spans="1:10" ht="12.75">
      <c r="A1113" s="20" t="s">
        <v>50</v>
      </c>
      <c r="B1113" s="29">
        <v>8938</v>
      </c>
      <c r="C1113" s="29">
        <v>1148</v>
      </c>
      <c r="D1113" s="29">
        <v>1874</v>
      </c>
      <c r="E1113" s="29">
        <v>4616</v>
      </c>
      <c r="F1113" s="29">
        <v>0</v>
      </c>
      <c r="G1113" s="29">
        <v>54</v>
      </c>
      <c r="H1113" s="29">
        <f>SUM(E1113:G1113)</f>
        <v>4670</v>
      </c>
      <c r="I1113" s="30">
        <f>SUM(H1113,B1113:D1113)</f>
        <v>16630</v>
      </c>
      <c r="J1113" s="21"/>
    </row>
    <row r="1114" spans="1:10" ht="13.5" thickBot="1">
      <c r="A1114" s="20" t="s">
        <v>692</v>
      </c>
      <c r="B1114" s="31">
        <v>2770</v>
      </c>
      <c r="C1114" s="31">
        <v>381</v>
      </c>
      <c r="D1114" s="31">
        <v>367</v>
      </c>
      <c r="E1114" s="31">
        <v>1402</v>
      </c>
      <c r="F1114" s="31">
        <v>0</v>
      </c>
      <c r="G1114" s="31">
        <v>11</v>
      </c>
      <c r="H1114" s="29">
        <f>SUM(E1114:G1114)</f>
        <v>1413</v>
      </c>
      <c r="I1114" s="30">
        <f>SUM(H1114,B1114:D1114)</f>
        <v>4931</v>
      </c>
      <c r="J1114" s="21"/>
    </row>
    <row r="1115" spans="1:10" ht="12.75">
      <c r="A1115" s="32" t="s">
        <v>2</v>
      </c>
      <c r="B1115" s="30">
        <f>SUM(B1111:B1114)</f>
        <v>25788</v>
      </c>
      <c r="C1115" s="30">
        <f aca="true" t="shared" si="25" ref="C1115:I1115">SUM(C1111:C1114)</f>
        <v>3150</v>
      </c>
      <c r="D1115" s="30">
        <f t="shared" si="25"/>
        <v>4054</v>
      </c>
      <c r="E1115" s="30">
        <f t="shared" si="25"/>
        <v>11576</v>
      </c>
      <c r="F1115" s="30">
        <f t="shared" si="25"/>
        <v>0</v>
      </c>
      <c r="G1115" s="30">
        <f t="shared" si="25"/>
        <v>113</v>
      </c>
      <c r="H1115" s="33">
        <f t="shared" si="25"/>
        <v>11689</v>
      </c>
      <c r="I1115" s="33">
        <f t="shared" si="25"/>
        <v>44681</v>
      </c>
      <c r="J1115" s="21"/>
    </row>
    <row r="1116" spans="1:11" ht="12.75">
      <c r="A1116" s="20"/>
      <c r="B1116" s="29"/>
      <c r="C1116" s="29"/>
      <c r="D1116" s="29"/>
      <c r="E1116" s="29"/>
      <c r="F1116" s="29"/>
      <c r="G1116" s="29"/>
      <c r="H1116" s="29"/>
      <c r="I1116" s="29"/>
      <c r="J1116" s="29"/>
      <c r="K1116" s="21"/>
    </row>
    <row r="1117" spans="1:10" ht="12.75">
      <c r="A1117" s="34" t="s">
        <v>3</v>
      </c>
      <c r="B1117" s="35">
        <f>SUM(B1115:D1115)</f>
        <v>32992</v>
      </c>
      <c r="C1117" s="29"/>
      <c r="D1117" s="29"/>
      <c r="E1117" s="29"/>
      <c r="F1117" s="29"/>
      <c r="G1117" s="29"/>
      <c r="H1117" s="29"/>
      <c r="I1117" s="29"/>
      <c r="J1117" s="21"/>
    </row>
    <row r="1119" spans="1:11" ht="12.75">
      <c r="A1119" s="20" t="s">
        <v>365</v>
      </c>
      <c r="B1119" s="20"/>
      <c r="C1119" s="20"/>
      <c r="D1119" s="20"/>
      <c r="E1119" s="20"/>
      <c r="F1119" s="20"/>
      <c r="G1119" s="21"/>
      <c r="H1119" s="21"/>
      <c r="I1119" s="21"/>
      <c r="J1119" s="21"/>
      <c r="K1119" s="21"/>
    </row>
    <row r="1120" spans="1:11" ht="12.75">
      <c r="A1120" s="21"/>
      <c r="B1120" s="20"/>
      <c r="C1120" s="20"/>
      <c r="D1120" s="20"/>
      <c r="E1120" s="20"/>
      <c r="F1120" s="20"/>
      <c r="G1120" s="21"/>
      <c r="H1120" s="21"/>
      <c r="I1120" s="21"/>
      <c r="J1120" s="21"/>
      <c r="K1120" s="21"/>
    </row>
    <row r="1121" spans="1:10" ht="12.75">
      <c r="A1121" s="20"/>
      <c r="B1121" s="22" t="s">
        <v>35</v>
      </c>
      <c r="C1121" s="22" t="s">
        <v>362</v>
      </c>
      <c r="D1121" s="22" t="s">
        <v>362</v>
      </c>
      <c r="E1121" s="22" t="s">
        <v>362</v>
      </c>
      <c r="F1121" s="24"/>
      <c r="G1121" s="24"/>
      <c r="H1121" s="24"/>
      <c r="I1121" s="22" t="s">
        <v>1</v>
      </c>
      <c r="J1121" s="22"/>
    </row>
    <row r="1122" spans="1:10" ht="12.75">
      <c r="A1122" s="20" t="s">
        <v>0</v>
      </c>
      <c r="B1122" s="26" t="s">
        <v>695</v>
      </c>
      <c r="C1122" s="26" t="s">
        <v>364</v>
      </c>
      <c r="D1122" s="26" t="s">
        <v>364</v>
      </c>
      <c r="E1122" s="26" t="s">
        <v>364</v>
      </c>
      <c r="F1122" s="26" t="s">
        <v>60</v>
      </c>
      <c r="G1122" s="26" t="s">
        <v>61</v>
      </c>
      <c r="H1122" s="26" t="s">
        <v>62</v>
      </c>
      <c r="I1122" s="26" t="s">
        <v>63</v>
      </c>
      <c r="J1122" s="26" t="s">
        <v>2</v>
      </c>
    </row>
    <row r="1123" spans="1:10" ht="12.75">
      <c r="A1123" s="20"/>
      <c r="B1123" s="28" t="s">
        <v>439</v>
      </c>
      <c r="C1123" s="28" t="s">
        <v>434</v>
      </c>
      <c r="D1123" s="28" t="s">
        <v>436</v>
      </c>
      <c r="E1123" s="28" t="s">
        <v>435</v>
      </c>
      <c r="F1123" s="28"/>
      <c r="G1123" s="28"/>
      <c r="H1123" s="28"/>
      <c r="I1123" s="28"/>
      <c r="J1123" s="28"/>
    </row>
    <row r="1124" spans="1:10" ht="12.75">
      <c r="A1124" s="20" t="s">
        <v>15</v>
      </c>
      <c r="B1124" s="29">
        <v>4984</v>
      </c>
      <c r="C1124" s="29">
        <v>10934</v>
      </c>
      <c r="D1124" s="29">
        <v>1348</v>
      </c>
      <c r="E1124" s="29">
        <v>513</v>
      </c>
      <c r="F1124" s="29">
        <v>2158</v>
      </c>
      <c r="G1124" s="29">
        <v>7</v>
      </c>
      <c r="H1124" s="29">
        <v>3</v>
      </c>
      <c r="I1124" s="29">
        <f>SUM(H1124,G1124,F1124)</f>
        <v>2168</v>
      </c>
      <c r="J1124" s="30">
        <f>SUM(I1124,E1124,D1124,C1124,B1124)</f>
        <v>19947</v>
      </c>
    </row>
    <row r="1125" spans="1:10" ht="12.75">
      <c r="A1125" s="20" t="s">
        <v>16</v>
      </c>
      <c r="B1125" s="29">
        <v>761</v>
      </c>
      <c r="C1125" s="29">
        <v>1787</v>
      </c>
      <c r="D1125" s="29">
        <v>195</v>
      </c>
      <c r="E1125" s="29">
        <v>65</v>
      </c>
      <c r="F1125" s="29">
        <v>335</v>
      </c>
      <c r="G1125" s="29">
        <v>43</v>
      </c>
      <c r="H1125" s="29">
        <v>0</v>
      </c>
      <c r="I1125" s="29">
        <f>SUM(H1125,G1125,F1125)</f>
        <v>378</v>
      </c>
      <c r="J1125" s="30">
        <f>SUM(I1125,E1125,D1125,C1125,B1125)</f>
        <v>3186</v>
      </c>
    </row>
    <row r="1126" spans="1:10" ht="12.75">
      <c r="A1126" s="20" t="s">
        <v>448</v>
      </c>
      <c r="B1126" s="29">
        <v>953</v>
      </c>
      <c r="C1126" s="29">
        <v>2301</v>
      </c>
      <c r="D1126" s="29">
        <v>206</v>
      </c>
      <c r="E1126" s="29">
        <v>161</v>
      </c>
      <c r="F1126" s="29">
        <v>289</v>
      </c>
      <c r="G1126" s="29">
        <v>0</v>
      </c>
      <c r="H1126" s="29">
        <v>0</v>
      </c>
      <c r="I1126" s="29">
        <f>SUM(H1126,G1126,F1126)</f>
        <v>289</v>
      </c>
      <c r="J1126" s="30">
        <f>SUM(I1126,E1126,D1126,C1126,B1126)</f>
        <v>3910</v>
      </c>
    </row>
    <row r="1127" spans="1:10" ht="12.75">
      <c r="A1127" s="20" t="s">
        <v>50</v>
      </c>
      <c r="B1127" s="29">
        <v>2909</v>
      </c>
      <c r="C1127" s="29">
        <v>5026</v>
      </c>
      <c r="D1127" s="29">
        <v>532</v>
      </c>
      <c r="E1127" s="29">
        <v>466</v>
      </c>
      <c r="F1127" s="29">
        <v>1138</v>
      </c>
      <c r="G1127" s="29">
        <v>0</v>
      </c>
      <c r="H1127" s="29">
        <v>5</v>
      </c>
      <c r="I1127" s="29">
        <f>SUM(H1127,G1127,F1127)</f>
        <v>1143</v>
      </c>
      <c r="J1127" s="30">
        <f>SUM(I1127,E1127,D1127,C1127,B1127)</f>
        <v>10076</v>
      </c>
    </row>
    <row r="1128" spans="1:10" ht="13.5" thickBot="1">
      <c r="A1128" s="20" t="s">
        <v>76</v>
      </c>
      <c r="B1128" s="31">
        <v>2896</v>
      </c>
      <c r="C1128" s="31">
        <v>2587</v>
      </c>
      <c r="D1128" s="31">
        <v>367</v>
      </c>
      <c r="E1128" s="31">
        <v>197</v>
      </c>
      <c r="F1128" s="31">
        <v>1199</v>
      </c>
      <c r="G1128" s="31">
        <v>0</v>
      </c>
      <c r="H1128" s="31">
        <v>4</v>
      </c>
      <c r="I1128" s="29">
        <f>SUM(H1128,G1128,F1128)</f>
        <v>1203</v>
      </c>
      <c r="J1128" s="30">
        <f>SUM(I1128,E1128,D1128,C1128,B1128)</f>
        <v>7250</v>
      </c>
    </row>
    <row r="1129" spans="1:10" ht="12.75">
      <c r="A1129" s="32" t="s">
        <v>2</v>
      </c>
      <c r="B1129" s="30">
        <f>SUM(B1124:B1128)</f>
        <v>12503</v>
      </c>
      <c r="C1129" s="30">
        <f aca="true" t="shared" si="26" ref="C1129:J1129">SUM(C1124:C1128)</f>
        <v>22635</v>
      </c>
      <c r="D1129" s="30">
        <f t="shared" si="26"/>
        <v>2648</v>
      </c>
      <c r="E1129" s="30">
        <f t="shared" si="26"/>
        <v>1402</v>
      </c>
      <c r="F1129" s="30">
        <f t="shared" si="26"/>
        <v>5119</v>
      </c>
      <c r="G1129" s="30">
        <f t="shared" si="26"/>
        <v>50</v>
      </c>
      <c r="H1129" s="30">
        <f t="shared" si="26"/>
        <v>12</v>
      </c>
      <c r="I1129" s="33">
        <f t="shared" si="26"/>
        <v>5181</v>
      </c>
      <c r="J1129" s="33">
        <f t="shared" si="26"/>
        <v>44369</v>
      </c>
    </row>
    <row r="1130" spans="1:11" ht="12.75">
      <c r="A1130" s="20"/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</row>
    <row r="1131" spans="1:11" ht="12.75">
      <c r="A1131" s="34" t="s">
        <v>3</v>
      </c>
      <c r="B1131" s="35">
        <f>SUM(B1129)</f>
        <v>12503</v>
      </c>
      <c r="C1131" s="35">
        <f>SUM(C1129:E1129)</f>
        <v>26685</v>
      </c>
      <c r="D1131" s="29"/>
      <c r="E1131" s="29"/>
      <c r="F1131" s="29"/>
      <c r="G1131" s="29"/>
      <c r="H1131" s="29"/>
      <c r="I1131" s="29"/>
      <c r="J1131" s="29"/>
      <c r="K1131" s="29"/>
    </row>
    <row r="1133" spans="1:11" ht="12.75">
      <c r="A1133" s="20" t="s">
        <v>368</v>
      </c>
      <c r="B1133" s="20"/>
      <c r="C1133" s="20"/>
      <c r="D1133" s="20"/>
      <c r="E1133" s="20"/>
      <c r="F1133" s="20"/>
      <c r="G1133" s="21"/>
      <c r="H1133" s="21"/>
      <c r="I1133" s="21"/>
      <c r="J1133" s="21"/>
      <c r="K1133" s="21"/>
    </row>
    <row r="1134" spans="1:11" ht="12.75">
      <c r="A1134" s="21"/>
      <c r="B1134" s="20"/>
      <c r="C1134" s="20"/>
      <c r="D1134" s="20"/>
      <c r="E1134" s="20"/>
      <c r="F1134" s="20"/>
      <c r="G1134" s="21"/>
      <c r="H1134" s="21"/>
      <c r="I1134" s="21"/>
      <c r="J1134" s="21"/>
      <c r="K1134" s="21"/>
    </row>
    <row r="1135" spans="1:9" ht="12.75">
      <c r="A1135" s="20"/>
      <c r="B1135" s="22" t="s">
        <v>696</v>
      </c>
      <c r="C1135" s="22" t="s">
        <v>696</v>
      </c>
      <c r="D1135" s="22" t="s">
        <v>696</v>
      </c>
      <c r="E1135" s="24"/>
      <c r="F1135" s="24"/>
      <c r="G1135" s="24"/>
      <c r="H1135" s="22" t="s">
        <v>1</v>
      </c>
      <c r="I1135" s="22"/>
    </row>
    <row r="1136" spans="1:9" ht="12.75">
      <c r="A1136" s="20" t="s">
        <v>0</v>
      </c>
      <c r="B1136" s="26" t="s">
        <v>697</v>
      </c>
      <c r="C1136" s="26" t="s">
        <v>697</v>
      </c>
      <c r="D1136" s="26" t="s">
        <v>697</v>
      </c>
      <c r="E1136" s="26" t="s">
        <v>60</v>
      </c>
      <c r="F1136" s="26" t="s">
        <v>61</v>
      </c>
      <c r="G1136" s="26" t="s">
        <v>62</v>
      </c>
      <c r="H1136" s="26" t="s">
        <v>63</v>
      </c>
      <c r="I1136" s="26" t="s">
        <v>2</v>
      </c>
    </row>
    <row r="1137" spans="1:9" ht="12.75">
      <c r="A1137" s="20"/>
      <c r="B1137" s="28" t="s">
        <v>439</v>
      </c>
      <c r="C1137" s="28" t="s">
        <v>437</v>
      </c>
      <c r="D1137" s="28" t="s">
        <v>435</v>
      </c>
      <c r="E1137" s="28"/>
      <c r="F1137" s="28"/>
      <c r="G1137" s="28"/>
      <c r="H1137" s="28"/>
      <c r="I1137" s="28"/>
    </row>
    <row r="1138" spans="1:9" ht="12.75">
      <c r="A1138" s="20" t="s">
        <v>448</v>
      </c>
      <c r="B1138" s="29">
        <v>1753</v>
      </c>
      <c r="C1138" s="29">
        <v>194</v>
      </c>
      <c r="D1138" s="29">
        <v>262</v>
      </c>
      <c r="E1138" s="29">
        <v>1114</v>
      </c>
      <c r="F1138" s="29">
        <v>5</v>
      </c>
      <c r="G1138" s="29">
        <v>3</v>
      </c>
      <c r="H1138" s="29">
        <f>SUM(G1138,F1138,E1138)</f>
        <v>1122</v>
      </c>
      <c r="I1138" s="30">
        <f>SUM(H1138,D1138,C1138,B1138)</f>
        <v>3331</v>
      </c>
    </row>
    <row r="1139" spans="1:9" ht="13.5" thickBot="1">
      <c r="A1139" s="20" t="s">
        <v>50</v>
      </c>
      <c r="B1139" s="29">
        <v>23827</v>
      </c>
      <c r="C1139" s="29">
        <v>2774</v>
      </c>
      <c r="D1139" s="29">
        <v>4141</v>
      </c>
      <c r="E1139" s="29">
        <v>10528</v>
      </c>
      <c r="F1139" s="29">
        <v>0</v>
      </c>
      <c r="G1139" s="29">
        <v>145</v>
      </c>
      <c r="H1139" s="29">
        <f>SUM(G1139,F1139,E1139)</f>
        <v>10673</v>
      </c>
      <c r="I1139" s="30">
        <f>SUM(H1139,D1139,C1139,B1139)</f>
        <v>41415</v>
      </c>
    </row>
    <row r="1140" spans="1:9" ht="12.75">
      <c r="A1140" s="32" t="s">
        <v>2</v>
      </c>
      <c r="B1140" s="33">
        <f>SUM(B1138:B1139)</f>
        <v>25580</v>
      </c>
      <c r="C1140" s="33">
        <f aca="true" t="shared" si="27" ref="C1140:I1140">SUM(C1138:C1139)</f>
        <v>2968</v>
      </c>
      <c r="D1140" s="33">
        <f t="shared" si="27"/>
        <v>4403</v>
      </c>
      <c r="E1140" s="33">
        <f t="shared" si="27"/>
        <v>11642</v>
      </c>
      <c r="F1140" s="33">
        <f t="shared" si="27"/>
        <v>5</v>
      </c>
      <c r="G1140" s="33">
        <f t="shared" si="27"/>
        <v>148</v>
      </c>
      <c r="H1140" s="33">
        <f t="shared" si="27"/>
        <v>11795</v>
      </c>
      <c r="I1140" s="33">
        <f t="shared" si="27"/>
        <v>44746</v>
      </c>
    </row>
    <row r="1141" spans="1:11" ht="12.75">
      <c r="A1141" s="20"/>
      <c r="B1141" s="29"/>
      <c r="C1141" s="29"/>
      <c r="D1141" s="29"/>
      <c r="E1141" s="29"/>
      <c r="F1141" s="29"/>
      <c r="G1141" s="29"/>
      <c r="H1141" s="29"/>
      <c r="I1141" s="29"/>
      <c r="J1141" s="29"/>
      <c r="K1141" s="29"/>
    </row>
    <row r="1142" spans="1:10" ht="12.75">
      <c r="A1142" s="34" t="s">
        <v>3</v>
      </c>
      <c r="B1142" s="35">
        <f>SUM(B1140:D1140)</f>
        <v>32951</v>
      </c>
      <c r="C1142" s="29"/>
      <c r="D1142" s="29"/>
      <c r="E1142" s="29"/>
      <c r="F1142" s="29"/>
      <c r="G1142" s="29"/>
      <c r="H1142" s="29"/>
      <c r="I1142" s="29"/>
      <c r="J1142" s="29"/>
    </row>
    <row r="1144" spans="1:11" ht="12.75">
      <c r="A1144" s="20" t="s">
        <v>369</v>
      </c>
      <c r="B1144" s="20"/>
      <c r="C1144" s="20"/>
      <c r="D1144" s="20"/>
      <c r="E1144" s="20"/>
      <c r="F1144" s="20"/>
      <c r="G1144" s="21"/>
      <c r="H1144" s="21"/>
      <c r="I1144" s="21"/>
      <c r="J1144" s="21"/>
      <c r="K1144" s="21"/>
    </row>
    <row r="1145" spans="1:11" ht="12.75">
      <c r="A1145" s="21"/>
      <c r="B1145" s="20"/>
      <c r="C1145" s="20"/>
      <c r="D1145" s="20"/>
      <c r="E1145" s="20"/>
      <c r="F1145" s="20"/>
      <c r="G1145" s="21"/>
      <c r="H1145" s="21"/>
      <c r="I1145" s="21"/>
      <c r="J1145" s="21"/>
      <c r="K1145" s="21"/>
    </row>
    <row r="1146" spans="1:9" ht="12.75">
      <c r="A1146" s="20"/>
      <c r="B1146" s="22" t="s">
        <v>380</v>
      </c>
      <c r="C1146" s="22" t="s">
        <v>380</v>
      </c>
      <c r="D1146" s="22" t="s">
        <v>380</v>
      </c>
      <c r="E1146" s="24"/>
      <c r="F1146" s="24"/>
      <c r="G1146" s="24"/>
      <c r="H1146" s="22" t="s">
        <v>1</v>
      </c>
      <c r="I1146" s="22"/>
    </row>
    <row r="1147" spans="1:9" ht="12.75">
      <c r="A1147" s="20" t="s">
        <v>0</v>
      </c>
      <c r="B1147" s="26" t="s">
        <v>381</v>
      </c>
      <c r="C1147" s="26" t="s">
        <v>381</v>
      </c>
      <c r="D1147" s="26" t="s">
        <v>381</v>
      </c>
      <c r="E1147" s="26" t="s">
        <v>60</v>
      </c>
      <c r="F1147" s="26" t="s">
        <v>61</v>
      </c>
      <c r="G1147" s="26" t="s">
        <v>62</v>
      </c>
      <c r="H1147" s="26" t="s">
        <v>63</v>
      </c>
      <c r="I1147" s="26" t="s">
        <v>2</v>
      </c>
    </row>
    <row r="1148" spans="1:9" ht="12.75">
      <c r="A1148" s="20"/>
      <c r="B1148" s="28" t="s">
        <v>434</v>
      </c>
      <c r="C1148" s="28" t="s">
        <v>436</v>
      </c>
      <c r="D1148" s="28" t="s">
        <v>435</v>
      </c>
      <c r="E1148" s="28"/>
      <c r="F1148" s="28"/>
      <c r="G1148" s="28"/>
      <c r="H1148" s="28"/>
      <c r="I1148" s="28"/>
    </row>
    <row r="1149" spans="1:9" ht="12.75">
      <c r="A1149" s="20" t="s">
        <v>367</v>
      </c>
      <c r="B1149" s="29">
        <v>742</v>
      </c>
      <c r="C1149" s="29">
        <v>77</v>
      </c>
      <c r="D1149" s="29">
        <v>109</v>
      </c>
      <c r="E1149" s="29">
        <v>331</v>
      </c>
      <c r="F1149" s="29">
        <v>0</v>
      </c>
      <c r="G1149" s="29">
        <v>5</v>
      </c>
      <c r="H1149" s="29">
        <f>SUM(G1149,F1149,E1149)</f>
        <v>336</v>
      </c>
      <c r="I1149" s="30">
        <f>SUM(H1149,B1149:D1149)</f>
        <v>1264</v>
      </c>
    </row>
    <row r="1150" spans="1:9" ht="12.75">
      <c r="A1150" s="20" t="s">
        <v>79</v>
      </c>
      <c r="B1150" s="29">
        <v>6360</v>
      </c>
      <c r="C1150" s="29">
        <v>851</v>
      </c>
      <c r="D1150" s="29">
        <v>1246</v>
      </c>
      <c r="E1150" s="29">
        <v>2603</v>
      </c>
      <c r="F1150" s="29">
        <v>0</v>
      </c>
      <c r="G1150" s="30">
        <v>48</v>
      </c>
      <c r="H1150" s="29">
        <f>SUM(G1150,F1150,E1150)</f>
        <v>2651</v>
      </c>
      <c r="I1150" s="30">
        <f>SUM(H1150,B1150:D1150)</f>
        <v>11108</v>
      </c>
    </row>
    <row r="1151" spans="1:9" ht="13.5" thickBot="1">
      <c r="A1151" s="20" t="s">
        <v>358</v>
      </c>
      <c r="B1151" s="29">
        <v>22014</v>
      </c>
      <c r="C1151" s="29">
        <v>3167</v>
      </c>
      <c r="D1151" s="29">
        <v>4425</v>
      </c>
      <c r="E1151" s="29">
        <v>10052</v>
      </c>
      <c r="F1151" s="29">
        <v>11</v>
      </c>
      <c r="G1151" s="30">
        <v>163</v>
      </c>
      <c r="H1151" s="29">
        <f>SUM(G1151,F1151,E1151)</f>
        <v>10226</v>
      </c>
      <c r="I1151" s="30">
        <f>SUM(H1151,B1151:D1151)</f>
        <v>39832</v>
      </c>
    </row>
    <row r="1152" spans="1:9" ht="12.75">
      <c r="A1152" s="32" t="s">
        <v>2</v>
      </c>
      <c r="B1152" s="33">
        <f>SUM(B1149:B1151)</f>
        <v>29116</v>
      </c>
      <c r="C1152" s="33">
        <f aca="true" t="shared" si="28" ref="C1152:I1152">SUM(C1149:C1151)</f>
        <v>4095</v>
      </c>
      <c r="D1152" s="33">
        <f t="shared" si="28"/>
        <v>5780</v>
      </c>
      <c r="E1152" s="33">
        <f t="shared" si="28"/>
        <v>12986</v>
      </c>
      <c r="F1152" s="33">
        <f t="shared" si="28"/>
        <v>11</v>
      </c>
      <c r="G1152" s="33">
        <f t="shared" si="28"/>
        <v>216</v>
      </c>
      <c r="H1152" s="33">
        <f t="shared" si="28"/>
        <v>13213</v>
      </c>
      <c r="I1152" s="33">
        <f t="shared" si="28"/>
        <v>52204</v>
      </c>
    </row>
    <row r="1153" spans="1:11" ht="12.75">
      <c r="A1153" s="20"/>
      <c r="B1153" s="29"/>
      <c r="C1153" s="29"/>
      <c r="D1153" s="29"/>
      <c r="E1153" s="29"/>
      <c r="F1153" s="29"/>
      <c r="G1153" s="29"/>
      <c r="H1153" s="29"/>
      <c r="I1153" s="29"/>
      <c r="J1153" s="29"/>
      <c r="K1153" s="29"/>
    </row>
    <row r="1154" spans="1:10" ht="12.75">
      <c r="A1154" s="34" t="s">
        <v>3</v>
      </c>
      <c r="B1154" s="35">
        <f>SUM(B1152:D1152)</f>
        <v>38991</v>
      </c>
      <c r="C1154" s="29"/>
      <c r="D1154" s="29"/>
      <c r="E1154" s="29"/>
      <c r="F1154" s="29"/>
      <c r="G1154" s="29"/>
      <c r="H1154" s="29"/>
      <c r="I1154" s="29"/>
      <c r="J1154" s="29"/>
    </row>
    <row r="1156" spans="1:11" ht="12.75">
      <c r="A1156" s="20" t="s">
        <v>372</v>
      </c>
      <c r="B1156" s="20"/>
      <c r="C1156" s="20"/>
      <c r="D1156" s="20"/>
      <c r="E1156" s="20"/>
      <c r="F1156" s="20"/>
      <c r="G1156" s="21"/>
      <c r="H1156" s="21"/>
      <c r="I1156" s="21"/>
      <c r="J1156" s="21"/>
      <c r="K1156" s="21"/>
    </row>
    <row r="1157" spans="1:11" ht="12.75">
      <c r="A1157" s="21"/>
      <c r="B1157" s="20"/>
      <c r="C1157" s="20"/>
      <c r="D1157" s="20"/>
      <c r="E1157" s="20"/>
      <c r="F1157" s="20"/>
      <c r="G1157" s="21"/>
      <c r="H1157" s="21"/>
      <c r="I1157" s="21"/>
      <c r="J1157" s="21"/>
      <c r="K1157" s="21"/>
    </row>
    <row r="1158" spans="1:9" ht="12.75">
      <c r="A1158" s="20"/>
      <c r="B1158" s="22" t="s">
        <v>69</v>
      </c>
      <c r="C1158" s="22" t="s">
        <v>698</v>
      </c>
      <c r="D1158" s="22" t="s">
        <v>698</v>
      </c>
      <c r="E1158" s="24"/>
      <c r="F1158" s="24"/>
      <c r="G1158" s="24"/>
      <c r="H1158" s="22" t="s">
        <v>1</v>
      </c>
      <c r="I1158" s="22"/>
    </row>
    <row r="1159" spans="1:9" ht="12.75">
      <c r="A1159" s="20" t="s">
        <v>0</v>
      </c>
      <c r="B1159" s="26" t="s">
        <v>349</v>
      </c>
      <c r="C1159" s="26" t="s">
        <v>699</v>
      </c>
      <c r="D1159" s="26" t="s">
        <v>699</v>
      </c>
      <c r="E1159" s="26" t="s">
        <v>60</v>
      </c>
      <c r="F1159" s="26" t="s">
        <v>61</v>
      </c>
      <c r="G1159" s="26" t="s">
        <v>62</v>
      </c>
      <c r="H1159" s="26" t="s">
        <v>63</v>
      </c>
      <c r="I1159" s="26" t="s">
        <v>2</v>
      </c>
    </row>
    <row r="1160" spans="1:9" ht="12.75">
      <c r="A1160" s="20"/>
      <c r="B1160" s="28" t="s">
        <v>439</v>
      </c>
      <c r="C1160" s="28" t="s">
        <v>434</v>
      </c>
      <c r="D1160" s="28" t="s">
        <v>436</v>
      </c>
      <c r="E1160" s="28"/>
      <c r="F1160" s="28"/>
      <c r="G1160" s="28"/>
      <c r="H1160" s="28"/>
      <c r="I1160" s="28"/>
    </row>
    <row r="1161" spans="1:9" ht="12.75">
      <c r="A1161" s="20" t="s">
        <v>51</v>
      </c>
      <c r="B1161" s="29">
        <v>16210</v>
      </c>
      <c r="C1161" s="29">
        <v>8762</v>
      </c>
      <c r="D1161" s="29">
        <v>1624</v>
      </c>
      <c r="E1161" s="29">
        <v>1651</v>
      </c>
      <c r="F1161" s="29">
        <v>18</v>
      </c>
      <c r="G1161" s="30">
        <v>7</v>
      </c>
      <c r="H1161" s="11">
        <f>SUM(G1161,F1161,E1161)</f>
        <v>1676</v>
      </c>
      <c r="I1161" s="11">
        <f>SUM(H1161,B1161:D1161)</f>
        <v>28272</v>
      </c>
    </row>
    <row r="1162" spans="1:9" ht="12.75">
      <c r="A1162" s="20" t="s">
        <v>50</v>
      </c>
      <c r="B1162" s="29">
        <v>3504</v>
      </c>
      <c r="C1162" s="29">
        <v>2339</v>
      </c>
      <c r="D1162" s="29">
        <v>386</v>
      </c>
      <c r="E1162" s="30">
        <v>422</v>
      </c>
      <c r="F1162" s="29">
        <v>0</v>
      </c>
      <c r="G1162" s="30">
        <v>3</v>
      </c>
      <c r="H1162" s="11">
        <f>SUM(G1162,F1162,E1162)</f>
        <v>425</v>
      </c>
      <c r="I1162" s="11">
        <f>SUM(H1162,B1162:D1162)</f>
        <v>6654</v>
      </c>
    </row>
    <row r="1163" spans="1:9" ht="13.5" thickBot="1">
      <c r="A1163" s="20" t="s">
        <v>45</v>
      </c>
      <c r="B1163" s="29">
        <v>9434</v>
      </c>
      <c r="C1163" s="29">
        <v>4843</v>
      </c>
      <c r="D1163" s="29">
        <v>651</v>
      </c>
      <c r="E1163" s="30">
        <v>1247</v>
      </c>
      <c r="F1163" s="29">
        <v>0</v>
      </c>
      <c r="G1163" s="30">
        <v>4</v>
      </c>
      <c r="H1163" s="11">
        <f>SUM(G1163,F1163,E1163)</f>
        <v>1251</v>
      </c>
      <c r="I1163" s="11">
        <f>SUM(H1163,B1163:D1163)</f>
        <v>16179</v>
      </c>
    </row>
    <row r="1164" spans="1:9" ht="12.75">
      <c r="A1164" s="32" t="s">
        <v>2</v>
      </c>
      <c r="B1164" s="33">
        <f>SUM(B1161:B1163)</f>
        <v>29148</v>
      </c>
      <c r="C1164" s="33">
        <f aca="true" t="shared" si="29" ref="C1164:H1164">SUM(C1161:C1163)</f>
        <v>15944</v>
      </c>
      <c r="D1164" s="33">
        <f t="shared" si="29"/>
        <v>2661</v>
      </c>
      <c r="E1164" s="33">
        <f t="shared" si="29"/>
        <v>3320</v>
      </c>
      <c r="F1164" s="33">
        <f t="shared" si="29"/>
        <v>18</v>
      </c>
      <c r="G1164" s="33">
        <f t="shared" si="29"/>
        <v>14</v>
      </c>
      <c r="H1164" s="33">
        <f t="shared" si="29"/>
        <v>3352</v>
      </c>
      <c r="I1164" s="33">
        <f>SUM(I1161:I1163)</f>
        <v>51105</v>
      </c>
    </row>
    <row r="1165" spans="1:11" ht="12.75">
      <c r="A1165" s="20"/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</row>
    <row r="1166" spans="1:11" ht="12.75">
      <c r="A1166" s="34" t="s">
        <v>3</v>
      </c>
      <c r="B1166" s="35">
        <f>SUM(B1164)</f>
        <v>29148</v>
      </c>
      <c r="C1166" s="35">
        <f>SUM(C1164:D1164)</f>
        <v>18605</v>
      </c>
      <c r="D1166" s="29"/>
      <c r="E1166" s="29"/>
      <c r="F1166" s="29"/>
      <c r="G1166" s="29"/>
      <c r="H1166" s="29"/>
      <c r="I1166" s="29"/>
      <c r="J1166" s="29"/>
      <c r="K1166" s="29"/>
    </row>
    <row r="1168" spans="1:11" ht="12.75">
      <c r="A1168" s="20" t="s">
        <v>374</v>
      </c>
      <c r="B1168" s="20"/>
      <c r="C1168" s="20"/>
      <c r="D1168" s="20"/>
      <c r="E1168" s="21"/>
      <c r="F1168" s="21"/>
      <c r="G1168" s="21"/>
      <c r="H1168" s="21"/>
      <c r="I1168" s="21"/>
      <c r="J1168" s="21"/>
      <c r="K1168" s="21"/>
    </row>
    <row r="1169" spans="1:11" ht="12.75">
      <c r="A1169" s="21"/>
      <c r="B1169" s="20"/>
      <c r="C1169" s="20"/>
      <c r="D1169" s="20"/>
      <c r="E1169" s="21"/>
      <c r="F1169" s="21"/>
      <c r="G1169" s="21"/>
      <c r="H1169" s="21"/>
      <c r="I1169" s="21"/>
      <c r="J1169" s="21"/>
      <c r="K1169" s="21"/>
    </row>
    <row r="1170" spans="1:8" ht="12.75">
      <c r="A1170" s="20"/>
      <c r="B1170" s="22" t="s">
        <v>339</v>
      </c>
      <c r="C1170" s="24"/>
      <c r="D1170" s="24"/>
      <c r="E1170" s="24"/>
      <c r="F1170" s="22" t="s">
        <v>1</v>
      </c>
      <c r="G1170" s="22"/>
      <c r="H1170" s="21"/>
    </row>
    <row r="1171" spans="1:8" ht="12.75">
      <c r="A1171" s="20" t="s">
        <v>0</v>
      </c>
      <c r="B1171" s="26" t="s">
        <v>340</v>
      </c>
      <c r="C1171" s="26" t="s">
        <v>60</v>
      </c>
      <c r="D1171" s="26" t="s">
        <v>61</v>
      </c>
      <c r="E1171" s="26" t="s">
        <v>62</v>
      </c>
      <c r="F1171" s="26" t="s">
        <v>63</v>
      </c>
      <c r="G1171" s="26" t="s">
        <v>2</v>
      </c>
      <c r="H1171" s="21"/>
    </row>
    <row r="1172" spans="1:8" ht="12.75">
      <c r="A1172" s="20"/>
      <c r="B1172" s="28" t="s">
        <v>434</v>
      </c>
      <c r="C1172" s="28"/>
      <c r="D1172" s="28"/>
      <c r="E1172" s="28"/>
      <c r="F1172" s="28"/>
      <c r="G1172" s="28"/>
      <c r="H1172" s="21"/>
    </row>
    <row r="1173" spans="1:8" ht="12.75">
      <c r="A1173" s="20" t="s">
        <v>49</v>
      </c>
      <c r="B1173" s="29">
        <v>18239</v>
      </c>
      <c r="C1173" s="29">
        <v>9254</v>
      </c>
      <c r="D1173" s="29">
        <v>2</v>
      </c>
      <c r="E1173" s="29">
        <v>32</v>
      </c>
      <c r="F1173" s="29">
        <f>SUM(C1173:E1173)</f>
        <v>9288</v>
      </c>
      <c r="G1173" s="30">
        <f>SUM(F1173,B1173)</f>
        <v>27527</v>
      </c>
      <c r="H1173" s="21"/>
    </row>
    <row r="1174" spans="1:8" ht="12.75">
      <c r="A1174" s="20" t="s">
        <v>80</v>
      </c>
      <c r="B1174" s="29">
        <v>11175</v>
      </c>
      <c r="C1174" s="29">
        <v>3726</v>
      </c>
      <c r="D1174" s="29">
        <v>6</v>
      </c>
      <c r="E1174" s="29">
        <v>39</v>
      </c>
      <c r="F1174" s="29">
        <f>SUM(C1174:E1174)</f>
        <v>3771</v>
      </c>
      <c r="G1174" s="30">
        <f>SUM(F1174,B1174)</f>
        <v>14946</v>
      </c>
      <c r="H1174" s="21"/>
    </row>
    <row r="1175" spans="1:8" ht="12.75">
      <c r="A1175" s="20" t="s">
        <v>44</v>
      </c>
      <c r="B1175" s="29">
        <v>6711</v>
      </c>
      <c r="C1175" s="29">
        <v>2226</v>
      </c>
      <c r="D1175" s="29">
        <v>0</v>
      </c>
      <c r="E1175" s="29">
        <v>0</v>
      </c>
      <c r="F1175" s="29">
        <f>SUM(C1175:E1175)</f>
        <v>2226</v>
      </c>
      <c r="G1175" s="30">
        <f>SUM(F1175,B1175)</f>
        <v>8937</v>
      </c>
      <c r="H1175" s="21"/>
    </row>
    <row r="1176" spans="1:8" ht="13.5" thickBot="1">
      <c r="A1176" s="20" t="s">
        <v>45</v>
      </c>
      <c r="B1176" s="31">
        <v>2205</v>
      </c>
      <c r="C1176" s="31">
        <v>975</v>
      </c>
      <c r="D1176" s="31">
        <v>0</v>
      </c>
      <c r="E1176" s="31">
        <v>8</v>
      </c>
      <c r="F1176" s="29">
        <f>SUM(C1176:E1176)</f>
        <v>983</v>
      </c>
      <c r="G1176" s="30">
        <f>SUM(F1176,B1176)</f>
        <v>3188</v>
      </c>
      <c r="H1176" s="21"/>
    </row>
    <row r="1177" spans="1:8" ht="12.75">
      <c r="A1177" s="32" t="s">
        <v>2</v>
      </c>
      <c r="B1177" s="30">
        <f aca="true" t="shared" si="30" ref="B1177:G1177">SUM(B1173:B1176)</f>
        <v>38330</v>
      </c>
      <c r="C1177" s="30">
        <f t="shared" si="30"/>
        <v>16181</v>
      </c>
      <c r="D1177" s="30">
        <f t="shared" si="30"/>
        <v>8</v>
      </c>
      <c r="E1177" s="30">
        <f t="shared" si="30"/>
        <v>79</v>
      </c>
      <c r="F1177" s="33">
        <f>SUM(F1173:F1176)</f>
        <v>16268</v>
      </c>
      <c r="G1177" s="33">
        <f t="shared" si="30"/>
        <v>54598</v>
      </c>
      <c r="H1177" s="21"/>
    </row>
    <row r="1178" spans="1:10" ht="12.75">
      <c r="A1178" s="20"/>
      <c r="B1178" s="29"/>
      <c r="C1178" s="29"/>
      <c r="D1178" s="29"/>
      <c r="E1178" s="29"/>
      <c r="F1178" s="29"/>
      <c r="G1178" s="29"/>
      <c r="H1178" s="29"/>
      <c r="I1178" s="29"/>
      <c r="J1178" s="21"/>
    </row>
    <row r="1179" spans="1:10" ht="12.75">
      <c r="A1179" s="34" t="s">
        <v>3</v>
      </c>
      <c r="B1179" s="35">
        <f>SUM(B1177)</f>
        <v>38330</v>
      </c>
      <c r="C1179" s="29"/>
      <c r="D1179" s="29"/>
      <c r="E1179" s="29"/>
      <c r="F1179" s="29"/>
      <c r="G1179" s="29"/>
      <c r="H1179" s="29"/>
      <c r="I1179" s="29"/>
      <c r="J1179" s="21"/>
    </row>
    <row r="1181" spans="1:10" ht="12.75">
      <c r="A1181" s="20" t="s">
        <v>375</v>
      </c>
      <c r="B1181" s="20"/>
      <c r="C1181" s="20"/>
      <c r="D1181" s="20"/>
      <c r="E1181" s="20"/>
      <c r="F1181" s="21"/>
      <c r="G1181" s="21"/>
      <c r="H1181" s="21"/>
      <c r="I1181" s="21"/>
      <c r="J1181" s="21"/>
    </row>
    <row r="1182" spans="1:10" ht="12.75">
      <c r="A1182" s="21"/>
      <c r="B1182" s="20"/>
      <c r="C1182" s="20"/>
      <c r="D1182" s="20"/>
      <c r="E1182" s="20"/>
      <c r="F1182" s="21"/>
      <c r="G1182" s="21"/>
      <c r="H1182" s="21"/>
      <c r="I1182" s="21"/>
      <c r="J1182" s="21"/>
    </row>
    <row r="1183" spans="1:11" ht="12.75">
      <c r="A1183" s="20"/>
      <c r="B1183" s="22" t="s">
        <v>387</v>
      </c>
      <c r="C1183" s="22" t="s">
        <v>700</v>
      </c>
      <c r="D1183" s="22" t="s">
        <v>700</v>
      </c>
      <c r="E1183" s="22" t="s">
        <v>387</v>
      </c>
      <c r="F1183" s="22" t="s">
        <v>700</v>
      </c>
      <c r="G1183" s="24"/>
      <c r="H1183" s="24"/>
      <c r="I1183" s="24"/>
      <c r="J1183" s="22" t="s">
        <v>1</v>
      </c>
      <c r="K1183" s="22"/>
    </row>
    <row r="1184" spans="1:11" ht="12.75">
      <c r="A1184" s="20" t="s">
        <v>0</v>
      </c>
      <c r="B1184" s="26" t="s">
        <v>388</v>
      </c>
      <c r="C1184" s="26" t="s">
        <v>19</v>
      </c>
      <c r="D1184" s="26" t="s">
        <v>19</v>
      </c>
      <c r="E1184" s="26" t="s">
        <v>388</v>
      </c>
      <c r="F1184" s="26" t="s">
        <v>19</v>
      </c>
      <c r="G1184" s="26" t="s">
        <v>60</v>
      </c>
      <c r="H1184" s="26" t="s">
        <v>61</v>
      </c>
      <c r="I1184" s="26" t="s">
        <v>62</v>
      </c>
      <c r="J1184" s="26" t="s">
        <v>63</v>
      </c>
      <c r="K1184" s="26" t="s">
        <v>2</v>
      </c>
    </row>
    <row r="1185" spans="1:11" ht="12.75">
      <c r="A1185" s="20"/>
      <c r="B1185" s="28" t="s">
        <v>439</v>
      </c>
      <c r="C1185" s="28" t="s">
        <v>434</v>
      </c>
      <c r="D1185" s="28" t="s">
        <v>436</v>
      </c>
      <c r="E1185" s="28" t="s">
        <v>437</v>
      </c>
      <c r="F1185" s="28" t="s">
        <v>435</v>
      </c>
      <c r="G1185" s="28"/>
      <c r="H1185" s="28"/>
      <c r="I1185" s="28"/>
      <c r="J1185" s="28"/>
      <c r="K1185" s="28"/>
    </row>
    <row r="1186" spans="1:11" ht="12.75">
      <c r="A1186" s="20" t="s">
        <v>49</v>
      </c>
      <c r="B1186" s="36">
        <v>27845</v>
      </c>
      <c r="C1186" s="36">
        <v>16227</v>
      </c>
      <c r="D1186" s="36">
        <v>1414</v>
      </c>
      <c r="E1186" s="36">
        <v>2410</v>
      </c>
      <c r="F1186" s="36">
        <v>917</v>
      </c>
      <c r="G1186" s="36">
        <v>3346</v>
      </c>
      <c r="H1186" s="36">
        <v>10</v>
      </c>
      <c r="I1186" s="36">
        <v>26</v>
      </c>
      <c r="J1186" s="36">
        <f>SUM(I1186,H1186,G1186)</f>
        <v>3382</v>
      </c>
      <c r="K1186" s="37">
        <f>SUM(J1186,B1186:F1186)</f>
        <v>52195</v>
      </c>
    </row>
    <row r="1187" spans="1:10" ht="12.75">
      <c r="A1187" s="20"/>
      <c r="B1187" s="29"/>
      <c r="C1187" s="29"/>
      <c r="D1187" s="29"/>
      <c r="E1187" s="29"/>
      <c r="F1187" s="29"/>
      <c r="G1187" s="29"/>
      <c r="H1187" s="29"/>
      <c r="I1187" s="29"/>
      <c r="J1187" s="29"/>
    </row>
    <row r="1188" spans="1:10" ht="12.75">
      <c r="A1188" s="34" t="s">
        <v>3</v>
      </c>
      <c r="B1188" s="35">
        <f>SUM(B1186,E1186)</f>
        <v>30255</v>
      </c>
      <c r="C1188" s="35">
        <f>SUM(C1186,D1186,F1186)</f>
        <v>18558</v>
      </c>
      <c r="D1188" s="29"/>
      <c r="E1188" s="29"/>
      <c r="F1188" s="29"/>
      <c r="G1188" s="29"/>
      <c r="H1188" s="29"/>
      <c r="I1188" s="29"/>
      <c r="J1188" s="29"/>
    </row>
    <row r="1190" spans="1:10" ht="12.75">
      <c r="A1190" s="20" t="s">
        <v>379</v>
      </c>
      <c r="B1190" s="20"/>
      <c r="C1190" s="20"/>
      <c r="D1190" s="20"/>
      <c r="E1190" s="20"/>
      <c r="F1190" s="21"/>
      <c r="G1190" s="21"/>
      <c r="H1190" s="21"/>
      <c r="I1190" s="21"/>
      <c r="J1190" s="21"/>
    </row>
    <row r="1191" spans="1:10" ht="12.75">
      <c r="A1191" s="21"/>
      <c r="B1191" s="20"/>
      <c r="C1191" s="20"/>
      <c r="D1191" s="20"/>
      <c r="E1191" s="20"/>
      <c r="F1191" s="21"/>
      <c r="G1191" s="21"/>
      <c r="H1191" s="21"/>
      <c r="I1191" s="21"/>
      <c r="J1191" s="21"/>
    </row>
    <row r="1192" spans="1:9" ht="12.75">
      <c r="A1192" s="20"/>
      <c r="B1192" s="22" t="s">
        <v>701</v>
      </c>
      <c r="C1192" s="22" t="s">
        <v>701</v>
      </c>
      <c r="D1192" s="22" t="s">
        <v>701</v>
      </c>
      <c r="E1192" s="24"/>
      <c r="F1192" s="24"/>
      <c r="G1192" s="24"/>
      <c r="H1192" s="22" t="s">
        <v>1</v>
      </c>
      <c r="I1192" s="22"/>
    </row>
    <row r="1193" spans="1:9" ht="12.75">
      <c r="A1193" s="20" t="s">
        <v>0</v>
      </c>
      <c r="B1193" s="26" t="s">
        <v>702</v>
      </c>
      <c r="C1193" s="26" t="s">
        <v>702</v>
      </c>
      <c r="D1193" s="26" t="s">
        <v>702</v>
      </c>
      <c r="E1193" s="26" t="s">
        <v>60</v>
      </c>
      <c r="F1193" s="26" t="s">
        <v>61</v>
      </c>
      <c r="G1193" s="26" t="s">
        <v>62</v>
      </c>
      <c r="H1193" s="26" t="s">
        <v>63</v>
      </c>
      <c r="I1193" s="26" t="s">
        <v>2</v>
      </c>
    </row>
    <row r="1194" spans="1:9" ht="12.75">
      <c r="A1194" s="20"/>
      <c r="B1194" s="28" t="s">
        <v>434</v>
      </c>
      <c r="C1194" s="28" t="s">
        <v>436</v>
      </c>
      <c r="D1194" s="28" t="s">
        <v>435</v>
      </c>
      <c r="E1194" s="28"/>
      <c r="F1194" s="28"/>
      <c r="G1194" s="28"/>
      <c r="H1194" s="28"/>
      <c r="I1194" s="28"/>
    </row>
    <row r="1195" spans="1:9" ht="12.75">
      <c r="A1195" s="20" t="s">
        <v>81</v>
      </c>
      <c r="B1195" s="29">
        <v>12281</v>
      </c>
      <c r="C1195" s="29">
        <v>1206</v>
      </c>
      <c r="D1195" s="29">
        <v>1475</v>
      </c>
      <c r="E1195" s="29">
        <v>6709</v>
      </c>
      <c r="F1195" s="29">
        <v>1</v>
      </c>
      <c r="G1195" s="29">
        <v>41</v>
      </c>
      <c r="H1195" s="29">
        <f>SUM(G1195,F1195,E1195)</f>
        <v>6751</v>
      </c>
      <c r="I1195" s="30">
        <f>SUM(H1195,B1195:D1195)</f>
        <v>21713</v>
      </c>
    </row>
    <row r="1196" spans="1:9" ht="12.75">
      <c r="A1196" s="20" t="s">
        <v>49</v>
      </c>
      <c r="B1196" s="29">
        <v>1314</v>
      </c>
      <c r="C1196" s="29">
        <v>132</v>
      </c>
      <c r="D1196" s="29">
        <v>147</v>
      </c>
      <c r="E1196" s="29">
        <v>909</v>
      </c>
      <c r="F1196" s="29">
        <v>1</v>
      </c>
      <c r="G1196" s="29">
        <v>2</v>
      </c>
      <c r="H1196" s="29">
        <f>SUM(G1196,F1196,E1196)</f>
        <v>912</v>
      </c>
      <c r="I1196" s="30">
        <f>SUM(H1196,B1196:D1196)</f>
        <v>2505</v>
      </c>
    </row>
    <row r="1197" spans="1:9" ht="13.5" thickBot="1">
      <c r="A1197" s="20" t="s">
        <v>703</v>
      </c>
      <c r="B1197" s="31">
        <v>17219</v>
      </c>
      <c r="C1197" s="31">
        <v>1789</v>
      </c>
      <c r="D1197" s="31">
        <v>2226</v>
      </c>
      <c r="E1197" s="31">
        <v>9826</v>
      </c>
      <c r="F1197" s="31">
        <v>0</v>
      </c>
      <c r="G1197" s="31">
        <v>0</v>
      </c>
      <c r="H1197" s="31">
        <f>SUM(G1197,F1197,E1197)</f>
        <v>9826</v>
      </c>
      <c r="I1197" s="30">
        <f>SUM(H1197,B1197:D1197)</f>
        <v>31060</v>
      </c>
    </row>
    <row r="1198" spans="1:9" ht="12.75">
      <c r="A1198" s="32" t="s">
        <v>2</v>
      </c>
      <c r="B1198" s="30">
        <f>SUM(B1195:B1197)</f>
        <v>30814</v>
      </c>
      <c r="C1198" s="30">
        <f aca="true" t="shared" si="31" ref="C1198:I1198">SUM(C1195:C1197)</f>
        <v>3127</v>
      </c>
      <c r="D1198" s="30">
        <f t="shared" si="31"/>
        <v>3848</v>
      </c>
      <c r="E1198" s="30">
        <f t="shared" si="31"/>
        <v>17444</v>
      </c>
      <c r="F1198" s="30">
        <f t="shared" si="31"/>
        <v>2</v>
      </c>
      <c r="G1198" s="30">
        <f t="shared" si="31"/>
        <v>43</v>
      </c>
      <c r="H1198" s="30">
        <f t="shared" si="31"/>
        <v>17489</v>
      </c>
      <c r="I1198" s="33">
        <f t="shared" si="31"/>
        <v>55278</v>
      </c>
    </row>
    <row r="1199" spans="1:10" ht="12.75">
      <c r="A1199" s="20"/>
      <c r="B1199" s="29"/>
      <c r="C1199" s="29"/>
      <c r="D1199" s="29"/>
      <c r="E1199" s="29"/>
      <c r="F1199" s="29"/>
      <c r="G1199" s="29"/>
      <c r="H1199" s="29"/>
      <c r="I1199" s="29"/>
      <c r="J1199" s="29"/>
    </row>
    <row r="1200" spans="1:9" ht="12.75">
      <c r="A1200" s="34" t="s">
        <v>3</v>
      </c>
      <c r="B1200" s="35">
        <f>SUM(B1198:D1198)</f>
        <v>37789</v>
      </c>
      <c r="C1200" s="29"/>
      <c r="D1200" s="29"/>
      <c r="E1200" s="29"/>
      <c r="F1200" s="29"/>
      <c r="G1200" s="29"/>
      <c r="H1200" s="29"/>
      <c r="I1200" s="29"/>
    </row>
    <row r="1202" spans="1:10" ht="12.75">
      <c r="A1202" s="20" t="s">
        <v>382</v>
      </c>
      <c r="B1202" s="20"/>
      <c r="C1202" s="20"/>
      <c r="D1202" s="21"/>
      <c r="E1202" s="21"/>
      <c r="F1202" s="21"/>
      <c r="G1202" s="21"/>
      <c r="H1202" s="21"/>
      <c r="I1202" s="21"/>
      <c r="J1202" s="21"/>
    </row>
    <row r="1203" spans="1:10" ht="12.75">
      <c r="A1203" s="21"/>
      <c r="B1203" s="20"/>
      <c r="C1203" s="20"/>
      <c r="D1203" s="21"/>
      <c r="E1203" s="21"/>
      <c r="F1203" s="21"/>
      <c r="G1203" s="21"/>
      <c r="H1203" s="21"/>
      <c r="I1203" s="21"/>
      <c r="J1203" s="21"/>
    </row>
    <row r="1204" spans="1:10" ht="12.75">
      <c r="A1204" s="20"/>
      <c r="B1204" s="22" t="s">
        <v>383</v>
      </c>
      <c r="C1204" s="23" t="s">
        <v>383</v>
      </c>
      <c r="D1204" s="24"/>
      <c r="E1204" s="24"/>
      <c r="F1204" s="24"/>
      <c r="G1204" s="22" t="s">
        <v>1</v>
      </c>
      <c r="H1204" s="22"/>
      <c r="I1204" s="21"/>
      <c r="J1204" s="21"/>
    </row>
    <row r="1205" spans="1:10" ht="12.75">
      <c r="A1205" s="20" t="s">
        <v>0</v>
      </c>
      <c r="B1205" s="26" t="s">
        <v>384</v>
      </c>
      <c r="C1205" s="27" t="s">
        <v>384</v>
      </c>
      <c r="D1205" s="26" t="s">
        <v>60</v>
      </c>
      <c r="E1205" s="26" t="s">
        <v>61</v>
      </c>
      <c r="F1205" s="26" t="s">
        <v>62</v>
      </c>
      <c r="G1205" s="26" t="s">
        <v>63</v>
      </c>
      <c r="H1205" s="26" t="s">
        <v>2</v>
      </c>
      <c r="I1205" s="21"/>
      <c r="J1205" s="21"/>
    </row>
    <row r="1206" spans="1:10" ht="12.75">
      <c r="A1206" s="20"/>
      <c r="B1206" s="28" t="s">
        <v>439</v>
      </c>
      <c r="C1206" s="28" t="s">
        <v>437</v>
      </c>
      <c r="D1206" s="28"/>
      <c r="E1206" s="28"/>
      <c r="F1206" s="28"/>
      <c r="G1206" s="28"/>
      <c r="H1206" s="28"/>
      <c r="I1206" s="21"/>
      <c r="J1206" s="21"/>
    </row>
    <row r="1207" spans="1:10" ht="12.75">
      <c r="A1207" s="20" t="s">
        <v>378</v>
      </c>
      <c r="B1207" s="29">
        <v>6410</v>
      </c>
      <c r="C1207" s="29">
        <v>1153</v>
      </c>
      <c r="D1207" s="29">
        <v>4386</v>
      </c>
      <c r="E1207" s="29">
        <v>3</v>
      </c>
      <c r="F1207" s="29">
        <v>36</v>
      </c>
      <c r="G1207" s="29">
        <f>SUM(D1207:F1207)</f>
        <v>4425</v>
      </c>
      <c r="H1207" s="30">
        <f>SUM(G1207,C1207,B1207)</f>
        <v>11988</v>
      </c>
      <c r="I1207" s="21"/>
      <c r="J1207" s="21"/>
    </row>
    <row r="1208" spans="1:10" ht="13.5" thickBot="1">
      <c r="A1208" s="20" t="s">
        <v>385</v>
      </c>
      <c r="B1208" s="31">
        <v>24386</v>
      </c>
      <c r="C1208" s="31">
        <v>4947</v>
      </c>
      <c r="D1208" s="31">
        <v>10205</v>
      </c>
      <c r="E1208" s="31">
        <v>0</v>
      </c>
      <c r="F1208" s="31">
        <v>0</v>
      </c>
      <c r="G1208" s="31">
        <f>SUM(D1208:F1208)</f>
        <v>10205</v>
      </c>
      <c r="H1208" s="31">
        <f>SUM(G1208,C1208,B1208)</f>
        <v>39538</v>
      </c>
      <c r="I1208" s="21"/>
      <c r="J1208" s="21"/>
    </row>
    <row r="1209" spans="1:10" ht="12.75">
      <c r="A1209" s="32" t="s">
        <v>2</v>
      </c>
      <c r="B1209" s="30">
        <f>SUM(B1207:B1208)</f>
        <v>30796</v>
      </c>
      <c r="C1209" s="30">
        <f aca="true" t="shared" si="32" ref="C1209:H1209">SUM(C1207:C1208)</f>
        <v>6100</v>
      </c>
      <c r="D1209" s="30">
        <f t="shared" si="32"/>
        <v>14591</v>
      </c>
      <c r="E1209" s="30">
        <f t="shared" si="32"/>
        <v>3</v>
      </c>
      <c r="F1209" s="30">
        <f t="shared" si="32"/>
        <v>36</v>
      </c>
      <c r="G1209" s="30">
        <f t="shared" si="32"/>
        <v>14630</v>
      </c>
      <c r="H1209" s="30">
        <f t="shared" si="32"/>
        <v>51526</v>
      </c>
      <c r="I1209" s="21"/>
      <c r="J1209" s="21"/>
    </row>
    <row r="1210" spans="1:10" ht="12.75">
      <c r="A1210" s="20"/>
      <c r="B1210" s="29"/>
      <c r="C1210" s="29"/>
      <c r="D1210" s="29"/>
      <c r="E1210" s="29"/>
      <c r="F1210" s="29"/>
      <c r="G1210" s="29"/>
      <c r="H1210" s="29"/>
      <c r="I1210" s="21"/>
      <c r="J1210" s="21"/>
    </row>
    <row r="1211" spans="1:10" ht="12.75">
      <c r="A1211" s="34" t="s">
        <v>3</v>
      </c>
      <c r="B1211" s="35">
        <f>SUM(B1209,C1209)</f>
        <v>36896</v>
      </c>
      <c r="C1211" s="29"/>
      <c r="D1211" s="29"/>
      <c r="E1211" s="29"/>
      <c r="F1211" s="29"/>
      <c r="G1211" s="29"/>
      <c r="H1211" s="29"/>
      <c r="I1211" s="21"/>
      <c r="J1211" s="21"/>
    </row>
    <row r="1213" spans="1:10" ht="12.75">
      <c r="A1213" s="20" t="s">
        <v>386</v>
      </c>
      <c r="B1213" s="20"/>
      <c r="C1213" s="20"/>
      <c r="D1213" s="21"/>
      <c r="E1213" s="21"/>
      <c r="F1213" s="21"/>
      <c r="G1213" s="21"/>
      <c r="H1213" s="21"/>
      <c r="I1213" s="21"/>
      <c r="J1213" s="21"/>
    </row>
    <row r="1214" spans="1:9" ht="12.75">
      <c r="A1214" s="21"/>
      <c r="B1214" s="20"/>
      <c r="C1214" s="20"/>
      <c r="D1214" s="21"/>
      <c r="E1214" s="21"/>
      <c r="F1214" s="21"/>
      <c r="G1214" s="21"/>
      <c r="H1214" s="21"/>
      <c r="I1214" s="21"/>
    </row>
    <row r="1215" spans="1:10" ht="12.75">
      <c r="A1215" s="20"/>
      <c r="B1215" s="22" t="s">
        <v>376</v>
      </c>
      <c r="C1215" s="22" t="s">
        <v>376</v>
      </c>
      <c r="D1215" s="22" t="s">
        <v>376</v>
      </c>
      <c r="E1215" s="24"/>
      <c r="F1215" s="24"/>
      <c r="G1215" s="24"/>
      <c r="H1215" s="22" t="s">
        <v>1</v>
      </c>
      <c r="I1215" s="22"/>
      <c r="J1215" s="21"/>
    </row>
    <row r="1216" spans="1:10" ht="12.75">
      <c r="A1216" s="20" t="s">
        <v>0</v>
      </c>
      <c r="B1216" s="26" t="s">
        <v>377</v>
      </c>
      <c r="C1216" s="26" t="s">
        <v>377</v>
      </c>
      <c r="D1216" s="26" t="s">
        <v>377</v>
      </c>
      <c r="E1216" s="26" t="s">
        <v>60</v>
      </c>
      <c r="F1216" s="26" t="s">
        <v>61</v>
      </c>
      <c r="G1216" s="26" t="s">
        <v>62</v>
      </c>
      <c r="H1216" s="26" t="s">
        <v>63</v>
      </c>
      <c r="I1216" s="26" t="s">
        <v>2</v>
      </c>
      <c r="J1216" s="21"/>
    </row>
    <row r="1217" spans="1:10" ht="12.75">
      <c r="A1217" s="20"/>
      <c r="B1217" s="28" t="s">
        <v>434</v>
      </c>
      <c r="C1217" s="28" t="s">
        <v>436</v>
      </c>
      <c r="D1217" s="28" t="s">
        <v>435</v>
      </c>
      <c r="E1217" s="28"/>
      <c r="F1217" s="28"/>
      <c r="G1217" s="28"/>
      <c r="H1217" s="28"/>
      <c r="I1217" s="28"/>
      <c r="J1217" s="21"/>
    </row>
    <row r="1218" spans="1:10" ht="12.75">
      <c r="A1218" s="20" t="s">
        <v>53</v>
      </c>
      <c r="B1218" s="29">
        <v>11294</v>
      </c>
      <c r="C1218" s="29">
        <v>1929</v>
      </c>
      <c r="D1218" s="29">
        <v>2081</v>
      </c>
      <c r="E1218" s="29">
        <v>5853</v>
      </c>
      <c r="F1218" s="29">
        <v>0</v>
      </c>
      <c r="G1218" s="29">
        <v>120</v>
      </c>
      <c r="H1218" s="29">
        <f>SUM(E1218:G1218)</f>
        <v>5973</v>
      </c>
      <c r="I1218" s="30">
        <f>SUM(H1218,D1218,C1218,B1218)</f>
        <v>21277</v>
      </c>
      <c r="J1218" s="21"/>
    </row>
    <row r="1219" spans="1:10" ht="12.75">
      <c r="A1219" s="20" t="s">
        <v>80</v>
      </c>
      <c r="B1219" s="29">
        <v>2750</v>
      </c>
      <c r="C1219" s="29">
        <v>238</v>
      </c>
      <c r="D1219" s="29">
        <v>408</v>
      </c>
      <c r="E1219" s="29">
        <v>1110</v>
      </c>
      <c r="F1219" s="29">
        <v>3</v>
      </c>
      <c r="G1219" s="29">
        <v>6</v>
      </c>
      <c r="H1219" s="36">
        <f>SUM(E1219:G1219)</f>
        <v>1119</v>
      </c>
      <c r="I1219" s="30">
        <f>SUM(H1219,D1219,C1219,B1219)</f>
        <v>4515</v>
      </c>
      <c r="J1219" s="21"/>
    </row>
    <row r="1220" spans="1:10" ht="12.75">
      <c r="A1220" s="20" t="s">
        <v>378</v>
      </c>
      <c r="B1220" s="29">
        <v>4321</v>
      </c>
      <c r="C1220" s="29">
        <v>455</v>
      </c>
      <c r="D1220" s="29">
        <v>652</v>
      </c>
      <c r="E1220" s="29">
        <v>2304</v>
      </c>
      <c r="F1220" s="29">
        <v>3</v>
      </c>
      <c r="G1220" s="29">
        <v>16</v>
      </c>
      <c r="H1220" s="36">
        <f>SUM(E1220:G1220)</f>
        <v>2323</v>
      </c>
      <c r="I1220" s="30">
        <f>SUM(H1220,D1220,C1220,B1220)</f>
        <v>7751</v>
      </c>
      <c r="J1220" s="21"/>
    </row>
    <row r="1221" spans="1:10" ht="13.5" thickBot="1">
      <c r="A1221" s="20" t="s">
        <v>79</v>
      </c>
      <c r="B1221" s="31">
        <v>14458</v>
      </c>
      <c r="C1221" s="31">
        <v>2245</v>
      </c>
      <c r="D1221" s="31">
        <v>3381</v>
      </c>
      <c r="E1221" s="31">
        <v>7816</v>
      </c>
      <c r="F1221" s="31">
        <v>0</v>
      </c>
      <c r="G1221" s="31">
        <v>289</v>
      </c>
      <c r="H1221" s="31">
        <f>SUM(E1221:G1221)</f>
        <v>8105</v>
      </c>
      <c r="I1221" s="30">
        <f>SUM(H1221,D1221,C1221,B1221)</f>
        <v>28189</v>
      </c>
      <c r="J1221" s="21"/>
    </row>
    <row r="1222" spans="1:10" ht="12.75">
      <c r="A1222" s="32" t="s">
        <v>2</v>
      </c>
      <c r="B1222" s="30">
        <f aca="true" t="shared" si="33" ref="B1222:H1222">SUM(B1218:B1221)</f>
        <v>32823</v>
      </c>
      <c r="C1222" s="30">
        <f t="shared" si="33"/>
        <v>4867</v>
      </c>
      <c r="D1222" s="30">
        <f t="shared" si="33"/>
        <v>6522</v>
      </c>
      <c r="E1222" s="30">
        <f t="shared" si="33"/>
        <v>17083</v>
      </c>
      <c r="F1222" s="30">
        <f t="shared" si="33"/>
        <v>6</v>
      </c>
      <c r="G1222" s="30">
        <f t="shared" si="33"/>
        <v>431</v>
      </c>
      <c r="H1222" s="30">
        <f t="shared" si="33"/>
        <v>17520</v>
      </c>
      <c r="I1222" s="33">
        <f>SUM(I1218:I1221)</f>
        <v>61732</v>
      </c>
      <c r="J1222" s="21"/>
    </row>
    <row r="1223" spans="1:10" ht="12.75">
      <c r="A1223" s="32"/>
      <c r="B1223" s="30"/>
      <c r="C1223" s="30"/>
      <c r="D1223" s="30"/>
      <c r="E1223" s="30"/>
      <c r="F1223" s="30"/>
      <c r="G1223" s="30"/>
      <c r="H1223" s="30"/>
      <c r="I1223" s="21"/>
      <c r="J1223" s="21"/>
    </row>
    <row r="1224" spans="1:9" ht="12.75">
      <c r="A1224" s="34" t="s">
        <v>3</v>
      </c>
      <c r="B1224" s="35">
        <f>SUM(B1222,C1222,D1222)</f>
        <v>44212</v>
      </c>
      <c r="C1224" s="29"/>
      <c r="D1224" s="29"/>
      <c r="E1224" s="29"/>
      <c r="F1224" s="29"/>
      <c r="G1224" s="29"/>
      <c r="H1224" s="29"/>
      <c r="I1224" s="21"/>
    </row>
    <row r="1226" spans="1:9" ht="12.75">
      <c r="A1226" s="20" t="s">
        <v>389</v>
      </c>
      <c r="B1226" s="20"/>
      <c r="C1226" s="20"/>
      <c r="D1226" s="20"/>
      <c r="E1226" s="21"/>
      <c r="F1226" s="21"/>
      <c r="G1226" s="21"/>
      <c r="H1226" s="21"/>
      <c r="I1226" s="21"/>
    </row>
    <row r="1227" spans="1:9" ht="12.75">
      <c r="A1227" s="21"/>
      <c r="B1227" s="20"/>
      <c r="C1227" s="20"/>
      <c r="D1227" s="20"/>
      <c r="E1227" s="21"/>
      <c r="F1227" s="21"/>
      <c r="G1227" s="21"/>
      <c r="H1227" s="21"/>
      <c r="I1227" s="21"/>
    </row>
    <row r="1228" spans="1:11" ht="12.75">
      <c r="A1228" s="20"/>
      <c r="B1228" s="22" t="s">
        <v>373</v>
      </c>
      <c r="C1228" s="22" t="s">
        <v>704</v>
      </c>
      <c r="D1228" s="22" t="s">
        <v>704</v>
      </c>
      <c r="E1228" s="22" t="s">
        <v>373</v>
      </c>
      <c r="F1228" s="22" t="s">
        <v>704</v>
      </c>
      <c r="G1228" s="24"/>
      <c r="H1228" s="24"/>
      <c r="I1228" s="24"/>
      <c r="J1228" s="22" t="s">
        <v>1</v>
      </c>
      <c r="K1228" s="22"/>
    </row>
    <row r="1229" spans="1:11" ht="12.75">
      <c r="A1229" s="20" t="s">
        <v>0</v>
      </c>
      <c r="B1229" s="26" t="s">
        <v>705</v>
      </c>
      <c r="C1229" s="26" t="s">
        <v>330</v>
      </c>
      <c r="D1229" s="26" t="s">
        <v>330</v>
      </c>
      <c r="E1229" s="26" t="s">
        <v>705</v>
      </c>
      <c r="F1229" s="26" t="s">
        <v>330</v>
      </c>
      <c r="G1229" s="26" t="s">
        <v>60</v>
      </c>
      <c r="H1229" s="26" t="s">
        <v>61</v>
      </c>
      <c r="I1229" s="26" t="s">
        <v>62</v>
      </c>
      <c r="J1229" s="26" t="s">
        <v>63</v>
      </c>
      <c r="K1229" s="26" t="s">
        <v>2</v>
      </c>
    </row>
    <row r="1230" spans="1:11" ht="12.75">
      <c r="A1230" s="20"/>
      <c r="B1230" s="28" t="s">
        <v>439</v>
      </c>
      <c r="C1230" s="28" t="s">
        <v>434</v>
      </c>
      <c r="D1230" s="28" t="s">
        <v>436</v>
      </c>
      <c r="E1230" s="28" t="s">
        <v>437</v>
      </c>
      <c r="F1230" s="28" t="s">
        <v>435</v>
      </c>
      <c r="G1230" s="28"/>
      <c r="H1230" s="28"/>
      <c r="I1230" s="28"/>
      <c r="J1230" s="28"/>
      <c r="K1230" s="28"/>
    </row>
    <row r="1231" spans="1:11" ht="12.75">
      <c r="A1231" s="20" t="s">
        <v>79</v>
      </c>
      <c r="B1231" s="36">
        <v>31513</v>
      </c>
      <c r="C1231" s="36">
        <v>22808</v>
      </c>
      <c r="D1231" s="36">
        <v>3541</v>
      </c>
      <c r="E1231" s="36">
        <v>2857</v>
      </c>
      <c r="F1231" s="36">
        <v>1742</v>
      </c>
      <c r="G1231" s="36">
        <v>2837</v>
      </c>
      <c r="H1231" s="36">
        <v>0</v>
      </c>
      <c r="I1231" s="36">
        <v>36</v>
      </c>
      <c r="J1231" s="36">
        <f>SUM(G1231:I1231)</f>
        <v>2873</v>
      </c>
      <c r="K1231" s="37">
        <f>SUM(J1231,B1231:F1231)</f>
        <v>65334</v>
      </c>
    </row>
    <row r="1232" spans="1:9" ht="12.75">
      <c r="A1232" s="20"/>
      <c r="B1232" s="29"/>
      <c r="C1232" s="29"/>
      <c r="D1232" s="29"/>
      <c r="E1232" s="29"/>
      <c r="F1232" s="29"/>
      <c r="G1232" s="29"/>
      <c r="H1232" s="29"/>
      <c r="I1232" s="29"/>
    </row>
    <row r="1233" spans="1:9" ht="12.75">
      <c r="A1233" s="34" t="s">
        <v>3</v>
      </c>
      <c r="B1233" s="35">
        <f>+B1231+E1231</f>
        <v>34370</v>
      </c>
      <c r="C1233" s="35">
        <f>+C1231+D1231</f>
        <v>26349</v>
      </c>
      <c r="D1233" s="29"/>
      <c r="E1233" s="29"/>
      <c r="F1233" s="29"/>
      <c r="G1233" s="29"/>
      <c r="H1233" s="29"/>
      <c r="I1233" s="29"/>
    </row>
    <row r="1235" spans="1:9" ht="12.75">
      <c r="A1235" s="20" t="s">
        <v>391</v>
      </c>
      <c r="B1235" s="20"/>
      <c r="C1235" s="20"/>
      <c r="D1235" s="21"/>
      <c r="E1235" s="21"/>
      <c r="F1235" s="21"/>
      <c r="G1235" s="21"/>
      <c r="H1235" s="21"/>
      <c r="I1235" s="21"/>
    </row>
    <row r="1236" spans="1:9" ht="12.75">
      <c r="A1236" s="21"/>
      <c r="B1236" s="20"/>
      <c r="C1236" s="20"/>
      <c r="D1236" s="21"/>
      <c r="E1236" s="21"/>
      <c r="F1236" s="21"/>
      <c r="G1236" s="21"/>
      <c r="H1236" s="21"/>
      <c r="I1236" s="21"/>
    </row>
    <row r="1237" spans="1:11" ht="12.75">
      <c r="A1237" s="20"/>
      <c r="B1237" s="22" t="s">
        <v>425</v>
      </c>
      <c r="C1237" s="22" t="s">
        <v>706</v>
      </c>
      <c r="D1237" s="22" t="s">
        <v>425</v>
      </c>
      <c r="E1237" s="22" t="s">
        <v>706</v>
      </c>
      <c r="F1237" s="24"/>
      <c r="G1237" s="24"/>
      <c r="H1237" s="24"/>
      <c r="I1237" s="22" t="s">
        <v>1</v>
      </c>
      <c r="J1237" s="22"/>
      <c r="K1237" s="21"/>
    </row>
    <row r="1238" spans="1:11" ht="12.75">
      <c r="A1238" s="20" t="s">
        <v>0</v>
      </c>
      <c r="B1238" s="26" t="s">
        <v>667</v>
      </c>
      <c r="C1238" s="26" t="s">
        <v>707</v>
      </c>
      <c r="D1238" s="26" t="s">
        <v>667</v>
      </c>
      <c r="E1238" s="26" t="s">
        <v>707</v>
      </c>
      <c r="F1238" s="26" t="s">
        <v>60</v>
      </c>
      <c r="G1238" s="26" t="s">
        <v>61</v>
      </c>
      <c r="H1238" s="26" t="s">
        <v>62</v>
      </c>
      <c r="I1238" s="26" t="s">
        <v>63</v>
      </c>
      <c r="J1238" s="26" t="s">
        <v>2</v>
      </c>
      <c r="K1238" s="21"/>
    </row>
    <row r="1239" spans="1:11" ht="12.75">
      <c r="A1239" s="20"/>
      <c r="B1239" s="28" t="s">
        <v>439</v>
      </c>
      <c r="C1239" s="28" t="s">
        <v>434</v>
      </c>
      <c r="D1239" s="28" t="s">
        <v>437</v>
      </c>
      <c r="E1239" s="28" t="s">
        <v>435</v>
      </c>
      <c r="F1239" s="28"/>
      <c r="G1239" s="28"/>
      <c r="H1239" s="28"/>
      <c r="I1239" s="28"/>
      <c r="J1239" s="28"/>
      <c r="K1239" s="21"/>
    </row>
    <row r="1240" spans="1:11" ht="12.75">
      <c r="A1240" s="20" t="s">
        <v>79</v>
      </c>
      <c r="B1240" s="29">
        <v>31277</v>
      </c>
      <c r="C1240" s="29">
        <v>15202</v>
      </c>
      <c r="D1240" s="29">
        <v>1621</v>
      </c>
      <c r="E1240" s="29">
        <v>2501</v>
      </c>
      <c r="F1240" s="29">
        <v>4571</v>
      </c>
      <c r="G1240" s="29">
        <v>0</v>
      </c>
      <c r="H1240" s="29">
        <v>58</v>
      </c>
      <c r="I1240" s="29">
        <f>SUM(F1240:H1240)</f>
        <v>4629</v>
      </c>
      <c r="J1240" s="37">
        <f>SUM(I1240,E1240,D1240,C1240,B1240)</f>
        <v>55230</v>
      </c>
      <c r="K1240" s="21"/>
    </row>
    <row r="1241" spans="1:10" ht="12.75">
      <c r="A1241" s="20"/>
      <c r="B1241" s="29"/>
      <c r="C1241" s="29"/>
      <c r="D1241" s="29"/>
      <c r="E1241" s="29"/>
      <c r="F1241" s="29"/>
      <c r="G1241" s="29"/>
      <c r="H1241" s="29"/>
      <c r="I1241" s="21"/>
      <c r="J1241" s="21"/>
    </row>
    <row r="1242" spans="1:10" ht="12.75">
      <c r="A1242" s="34" t="s">
        <v>3</v>
      </c>
      <c r="B1242" s="35">
        <f>+B1240+D1240</f>
        <v>32898</v>
      </c>
      <c r="C1242" s="35">
        <f>+C1240+E1240</f>
        <v>17703</v>
      </c>
      <c r="D1242" s="29"/>
      <c r="E1242" s="29"/>
      <c r="F1242" s="29"/>
      <c r="G1242" s="29"/>
      <c r="H1242" s="29"/>
      <c r="I1242" s="21"/>
      <c r="J1242" s="21"/>
    </row>
    <row r="1244" spans="1:10" ht="12.75">
      <c r="A1244" s="20" t="s">
        <v>394</v>
      </c>
      <c r="B1244" s="20"/>
      <c r="C1244" s="20"/>
      <c r="D1244" s="20"/>
      <c r="E1244" s="20"/>
      <c r="F1244" s="21"/>
      <c r="G1244" s="21"/>
      <c r="H1244" s="21"/>
      <c r="I1244" s="21"/>
      <c r="J1244" s="21"/>
    </row>
    <row r="1245" spans="1:10" ht="12.75">
      <c r="A1245" s="21"/>
      <c r="B1245" s="20"/>
      <c r="C1245" s="20"/>
      <c r="D1245" s="20"/>
      <c r="E1245" s="20"/>
      <c r="F1245" s="21"/>
      <c r="G1245" s="21"/>
      <c r="H1245" s="21"/>
      <c r="I1245" s="21"/>
      <c r="J1245" s="21"/>
    </row>
    <row r="1246" spans="1:9" ht="12.75">
      <c r="A1246" s="20"/>
      <c r="B1246" s="22" t="s">
        <v>370</v>
      </c>
      <c r="C1246" s="22" t="s">
        <v>370</v>
      </c>
      <c r="D1246" s="22" t="s">
        <v>370</v>
      </c>
      <c r="E1246" s="24"/>
      <c r="F1246" s="24"/>
      <c r="G1246" s="24"/>
      <c r="H1246" s="22" t="s">
        <v>1</v>
      </c>
      <c r="I1246" s="22"/>
    </row>
    <row r="1247" spans="1:9" ht="12.75">
      <c r="A1247" s="20" t="s">
        <v>0</v>
      </c>
      <c r="B1247" s="26" t="s">
        <v>371</v>
      </c>
      <c r="C1247" s="26" t="s">
        <v>371</v>
      </c>
      <c r="D1247" s="26" t="s">
        <v>371</v>
      </c>
      <c r="E1247" s="26" t="s">
        <v>60</v>
      </c>
      <c r="F1247" s="26" t="s">
        <v>61</v>
      </c>
      <c r="G1247" s="26" t="s">
        <v>62</v>
      </c>
      <c r="H1247" s="26" t="s">
        <v>63</v>
      </c>
      <c r="I1247" s="26" t="s">
        <v>2</v>
      </c>
    </row>
    <row r="1248" spans="1:9" ht="12.75">
      <c r="A1248" s="21"/>
      <c r="B1248" s="28" t="s">
        <v>439</v>
      </c>
      <c r="C1248" s="28" t="s">
        <v>437</v>
      </c>
      <c r="D1248" s="28" t="s">
        <v>435</v>
      </c>
      <c r="E1248" s="28"/>
      <c r="F1248" s="28"/>
      <c r="G1248" s="28"/>
      <c r="H1248" s="28"/>
      <c r="I1248" s="28"/>
    </row>
    <row r="1249" spans="1:9" ht="12.75">
      <c r="A1249" s="20" t="s">
        <v>79</v>
      </c>
      <c r="B1249" s="36">
        <v>29535</v>
      </c>
      <c r="C1249" s="36">
        <v>3181</v>
      </c>
      <c r="D1249" s="36">
        <v>3058</v>
      </c>
      <c r="E1249" s="36">
        <v>9723</v>
      </c>
      <c r="F1249" s="36">
        <v>0</v>
      </c>
      <c r="G1249" s="36">
        <v>219</v>
      </c>
      <c r="H1249" s="36">
        <f>SUM(E1249:G1249)</f>
        <v>9942</v>
      </c>
      <c r="I1249" s="37">
        <f>SUM(H1249,D1249,C1249,B1249)</f>
        <v>45716</v>
      </c>
    </row>
    <row r="1250" spans="1:10" ht="12.75">
      <c r="A1250" s="20"/>
      <c r="B1250" s="29"/>
      <c r="C1250" s="29"/>
      <c r="D1250" s="29"/>
      <c r="E1250" s="29"/>
      <c r="F1250" s="29"/>
      <c r="G1250" s="29"/>
      <c r="H1250" s="29"/>
      <c r="I1250" s="29"/>
      <c r="J1250" s="29"/>
    </row>
    <row r="1251" spans="1:9" ht="12.75">
      <c r="A1251" s="34" t="s">
        <v>3</v>
      </c>
      <c r="B1251" s="35">
        <f>+B1249+C1249+D1249</f>
        <v>35774</v>
      </c>
      <c r="C1251" s="29"/>
      <c r="D1251" s="29"/>
      <c r="E1251" s="29"/>
      <c r="F1251" s="29"/>
      <c r="G1251" s="29"/>
      <c r="H1251" s="29"/>
      <c r="I1251" s="29"/>
    </row>
    <row r="1253" spans="1:10" ht="12.75">
      <c r="A1253" s="20" t="s">
        <v>396</v>
      </c>
      <c r="B1253" s="20"/>
      <c r="C1253" s="20"/>
      <c r="D1253" s="20"/>
      <c r="E1253" s="21"/>
      <c r="F1253" s="21"/>
      <c r="G1253" s="21"/>
      <c r="H1253" s="21"/>
      <c r="I1253" s="21"/>
      <c r="J1253" s="21"/>
    </row>
    <row r="1254" spans="1:10" ht="12.75">
      <c r="A1254" s="20"/>
      <c r="B1254" s="20"/>
      <c r="C1254" s="20"/>
      <c r="D1254" s="20"/>
      <c r="E1254" s="21"/>
      <c r="F1254" s="21"/>
      <c r="G1254" s="21"/>
      <c r="H1254" s="21"/>
      <c r="I1254" s="21"/>
      <c r="J1254" s="21"/>
    </row>
    <row r="1255" spans="1:9" ht="12.75">
      <c r="A1255" s="20"/>
      <c r="B1255" s="22" t="s">
        <v>392</v>
      </c>
      <c r="C1255" s="22" t="s">
        <v>392</v>
      </c>
      <c r="D1255" s="24"/>
      <c r="E1255" s="24"/>
      <c r="F1255" s="24"/>
      <c r="G1255" s="22" t="s">
        <v>1</v>
      </c>
      <c r="H1255" s="22"/>
      <c r="I1255" s="21"/>
    </row>
    <row r="1256" spans="1:9" ht="12.75">
      <c r="A1256" s="20" t="s">
        <v>0</v>
      </c>
      <c r="B1256" s="26" t="s">
        <v>393</v>
      </c>
      <c r="C1256" s="26" t="s">
        <v>393</v>
      </c>
      <c r="D1256" s="26" t="s">
        <v>60</v>
      </c>
      <c r="E1256" s="26" t="s">
        <v>61</v>
      </c>
      <c r="F1256" s="26" t="s">
        <v>62</v>
      </c>
      <c r="G1256" s="26" t="s">
        <v>63</v>
      </c>
      <c r="H1256" s="26" t="s">
        <v>2</v>
      </c>
      <c r="I1256" s="21"/>
    </row>
    <row r="1257" spans="1:9" ht="12.75">
      <c r="A1257" s="20"/>
      <c r="B1257" s="28" t="s">
        <v>434</v>
      </c>
      <c r="C1257" s="28" t="s">
        <v>436</v>
      </c>
      <c r="D1257" s="28"/>
      <c r="E1257" s="28"/>
      <c r="F1257" s="28"/>
      <c r="G1257" s="28"/>
      <c r="H1257" s="28"/>
      <c r="I1257" s="21"/>
    </row>
    <row r="1258" spans="1:9" ht="12.75">
      <c r="A1258" s="20" t="s">
        <v>23</v>
      </c>
      <c r="B1258" s="29">
        <v>23855</v>
      </c>
      <c r="C1258" s="29">
        <v>5981</v>
      </c>
      <c r="D1258" s="29">
        <v>7846</v>
      </c>
      <c r="E1258" s="29">
        <v>18</v>
      </c>
      <c r="F1258" s="29">
        <v>102</v>
      </c>
      <c r="G1258" s="29">
        <f>SUM(D1258:F1258)</f>
        <v>7966</v>
      </c>
      <c r="H1258" s="30">
        <f>SUM(G1258,C1258,B1258)</f>
        <v>37802</v>
      </c>
      <c r="I1258" s="21"/>
    </row>
    <row r="1259" spans="1:9" ht="12.75">
      <c r="A1259" s="20" t="s">
        <v>53</v>
      </c>
      <c r="B1259" s="29">
        <v>5860</v>
      </c>
      <c r="C1259" s="29">
        <v>1423</v>
      </c>
      <c r="D1259" s="29">
        <v>3040</v>
      </c>
      <c r="E1259" s="29">
        <v>0</v>
      </c>
      <c r="F1259" s="29">
        <v>31</v>
      </c>
      <c r="G1259" s="29">
        <f>SUM(D1259:F1259)</f>
        <v>3071</v>
      </c>
      <c r="H1259" s="30">
        <f>SUM(G1259,C1259,B1259)</f>
        <v>10354</v>
      </c>
      <c r="I1259" s="21"/>
    </row>
    <row r="1260" spans="1:9" ht="13.5" thickBot="1">
      <c r="A1260" s="20" t="s">
        <v>358</v>
      </c>
      <c r="B1260" s="31">
        <v>2620</v>
      </c>
      <c r="C1260" s="31">
        <v>730</v>
      </c>
      <c r="D1260" s="31">
        <v>1750</v>
      </c>
      <c r="E1260" s="31">
        <v>0</v>
      </c>
      <c r="F1260" s="31">
        <v>15</v>
      </c>
      <c r="G1260" s="31">
        <f>SUM(D1260:F1260)</f>
        <v>1765</v>
      </c>
      <c r="H1260" s="30">
        <f>SUM(G1260,C1260,B1260)</f>
        <v>5115</v>
      </c>
      <c r="I1260" s="21"/>
    </row>
    <row r="1261" spans="1:9" ht="12.75">
      <c r="A1261" s="32" t="s">
        <v>2</v>
      </c>
      <c r="B1261" s="30">
        <f aca="true" t="shared" si="34" ref="B1261:H1261">SUM(B1258:B1260)</f>
        <v>32335</v>
      </c>
      <c r="C1261" s="30">
        <f t="shared" si="34"/>
        <v>8134</v>
      </c>
      <c r="D1261" s="30">
        <f t="shared" si="34"/>
        <v>12636</v>
      </c>
      <c r="E1261" s="30">
        <f t="shared" si="34"/>
        <v>18</v>
      </c>
      <c r="F1261" s="30">
        <f>SUM(F1258:F1260)</f>
        <v>148</v>
      </c>
      <c r="G1261" s="30">
        <f>SUM(G1258:G1260)</f>
        <v>12802</v>
      </c>
      <c r="H1261" s="33">
        <f t="shared" si="34"/>
        <v>53271</v>
      </c>
      <c r="I1261" s="21"/>
    </row>
    <row r="1262" spans="1:10" ht="12.75">
      <c r="A1262" s="20"/>
      <c r="B1262" s="29"/>
      <c r="C1262" s="29"/>
      <c r="D1262" s="29"/>
      <c r="E1262" s="29"/>
      <c r="F1262" s="29"/>
      <c r="G1262" s="29"/>
      <c r="H1262" s="29"/>
      <c r="I1262" s="29"/>
      <c r="J1262" s="21"/>
    </row>
    <row r="1263" spans="1:10" ht="12.75">
      <c r="A1263" s="34" t="s">
        <v>3</v>
      </c>
      <c r="B1263" s="35">
        <f>SUM(B1261,C1261)</f>
        <v>40469</v>
      </c>
      <c r="C1263" s="29"/>
      <c r="D1263" s="29"/>
      <c r="E1263" s="29"/>
      <c r="F1263" s="29"/>
      <c r="G1263" s="29"/>
      <c r="H1263" s="29"/>
      <c r="I1263" s="29"/>
      <c r="J1263" s="21"/>
    </row>
    <row r="1265" spans="1:10" ht="12.75">
      <c r="A1265" s="20" t="s">
        <v>397</v>
      </c>
      <c r="B1265" s="20"/>
      <c r="C1265" s="20"/>
      <c r="D1265" s="20"/>
      <c r="E1265" s="20"/>
      <c r="F1265" s="21"/>
      <c r="G1265" s="21"/>
      <c r="H1265" s="21"/>
      <c r="I1265" s="21"/>
      <c r="J1265" s="21"/>
    </row>
    <row r="1266" spans="1:10" ht="12.75">
      <c r="A1266" s="21"/>
      <c r="B1266" s="20"/>
      <c r="C1266" s="20"/>
      <c r="D1266" s="20"/>
      <c r="E1266" s="20"/>
      <c r="F1266" s="21"/>
      <c r="G1266" s="21"/>
      <c r="H1266" s="21"/>
      <c r="I1266" s="21"/>
      <c r="J1266" s="21"/>
    </row>
    <row r="1267" spans="1:9" ht="12.75">
      <c r="A1267" s="20"/>
      <c r="B1267" s="22" t="s">
        <v>753</v>
      </c>
      <c r="C1267" s="22" t="s">
        <v>753</v>
      </c>
      <c r="D1267" s="22" t="s">
        <v>753</v>
      </c>
      <c r="E1267" s="24"/>
      <c r="F1267" s="24"/>
      <c r="G1267" s="24"/>
      <c r="H1267" s="22" t="s">
        <v>1</v>
      </c>
      <c r="I1267" s="22"/>
    </row>
    <row r="1268" spans="1:9" ht="12.75">
      <c r="A1268" s="20" t="s">
        <v>0</v>
      </c>
      <c r="B1268" s="26" t="s">
        <v>395</v>
      </c>
      <c r="C1268" s="26" t="s">
        <v>395</v>
      </c>
      <c r="D1268" s="26" t="s">
        <v>395</v>
      </c>
      <c r="E1268" s="26" t="s">
        <v>60</v>
      </c>
      <c r="F1268" s="26" t="s">
        <v>61</v>
      </c>
      <c r="G1268" s="26" t="s">
        <v>62</v>
      </c>
      <c r="H1268" s="26" t="s">
        <v>63</v>
      </c>
      <c r="I1268" s="26" t="s">
        <v>2</v>
      </c>
    </row>
    <row r="1269" spans="1:9" ht="12.75">
      <c r="A1269" s="20"/>
      <c r="B1269" s="28" t="s">
        <v>434</v>
      </c>
      <c r="C1269" s="28" t="s">
        <v>436</v>
      </c>
      <c r="D1269" s="28" t="s">
        <v>435</v>
      </c>
      <c r="E1269" s="28"/>
      <c r="F1269" s="28"/>
      <c r="G1269" s="28"/>
      <c r="H1269" s="28"/>
      <c r="I1269" s="28"/>
    </row>
    <row r="1270" spans="1:9" ht="12.75">
      <c r="A1270" s="20" t="s">
        <v>22</v>
      </c>
      <c r="B1270" s="29">
        <v>28130</v>
      </c>
      <c r="C1270" s="29">
        <v>4141</v>
      </c>
      <c r="D1270" s="29">
        <v>4283</v>
      </c>
      <c r="E1270" s="29">
        <v>11539</v>
      </c>
      <c r="F1270" s="29">
        <v>11</v>
      </c>
      <c r="G1270" s="29">
        <v>100</v>
      </c>
      <c r="H1270" s="29">
        <f>SUM(E1270:G1270)</f>
        <v>11650</v>
      </c>
      <c r="I1270" s="30">
        <f>SUM(H1270,D1270,C1270,B1270)</f>
        <v>48204</v>
      </c>
    </row>
    <row r="1271" spans="1:9" ht="13.5" thickBot="1">
      <c r="A1271" s="20" t="s">
        <v>708</v>
      </c>
      <c r="B1271" s="29">
        <v>5907</v>
      </c>
      <c r="C1271" s="29">
        <v>842</v>
      </c>
      <c r="D1271" s="29">
        <v>910</v>
      </c>
      <c r="E1271" s="29">
        <v>2151</v>
      </c>
      <c r="F1271" s="29">
        <v>1</v>
      </c>
      <c r="G1271" s="29">
        <v>27</v>
      </c>
      <c r="H1271" s="29">
        <f>SUM(E1271:G1271)</f>
        <v>2179</v>
      </c>
      <c r="I1271" s="30">
        <f>SUM(H1271,D1271,C1271,B1271)</f>
        <v>9838</v>
      </c>
    </row>
    <row r="1272" spans="1:10" ht="12.75">
      <c r="A1272" s="32" t="s">
        <v>2</v>
      </c>
      <c r="B1272" s="33">
        <f aca="true" t="shared" si="35" ref="B1272:G1272">SUM(B1270:B1271)</f>
        <v>34037</v>
      </c>
      <c r="C1272" s="33">
        <f t="shared" si="35"/>
        <v>4983</v>
      </c>
      <c r="D1272" s="33">
        <f t="shared" si="35"/>
        <v>5193</v>
      </c>
      <c r="E1272" s="33">
        <f t="shared" si="35"/>
        <v>13690</v>
      </c>
      <c r="F1272" s="33">
        <f t="shared" si="35"/>
        <v>12</v>
      </c>
      <c r="G1272" s="33">
        <f t="shared" si="35"/>
        <v>127</v>
      </c>
      <c r="H1272" s="33">
        <f>SUM(H1270:H1271)</f>
        <v>13829</v>
      </c>
      <c r="I1272" s="33">
        <f>SUM(I1270:I1271)</f>
        <v>58042</v>
      </c>
      <c r="J1272" s="29"/>
    </row>
    <row r="1273" spans="1:10" ht="12.75">
      <c r="A1273" s="32"/>
      <c r="B1273" s="30"/>
      <c r="C1273" s="30"/>
      <c r="D1273" s="30"/>
      <c r="E1273" s="30"/>
      <c r="F1273" s="30"/>
      <c r="G1273" s="30"/>
      <c r="H1273" s="37"/>
      <c r="I1273" s="29"/>
      <c r="J1273" s="29"/>
    </row>
    <row r="1274" spans="1:8" ht="12.75">
      <c r="A1274" s="34" t="s">
        <v>3</v>
      </c>
      <c r="B1274" s="35">
        <f>SUM(B1272:D1272)</f>
        <v>44213</v>
      </c>
      <c r="C1274" s="29"/>
      <c r="D1274" s="29"/>
      <c r="E1274" s="29"/>
      <c r="F1274" s="29"/>
      <c r="G1274" s="29"/>
      <c r="H1274" s="29"/>
    </row>
    <row r="1276" spans="1:10" ht="12.75">
      <c r="A1276" s="20" t="s">
        <v>398</v>
      </c>
      <c r="B1276" s="20"/>
      <c r="C1276" s="20"/>
      <c r="D1276" s="21"/>
      <c r="E1276" s="21"/>
      <c r="F1276" s="21"/>
      <c r="G1276" s="21"/>
      <c r="H1276" s="21"/>
      <c r="I1276" s="21"/>
      <c r="J1276" s="21"/>
    </row>
    <row r="1277" spans="1:10" ht="12.75">
      <c r="A1277" s="21"/>
      <c r="B1277" s="20"/>
      <c r="C1277" s="20"/>
      <c r="D1277" s="21"/>
      <c r="E1277" s="21"/>
      <c r="F1277" s="21"/>
      <c r="G1277" s="21"/>
      <c r="H1277" s="21"/>
      <c r="I1277" s="21"/>
      <c r="J1277" s="21"/>
    </row>
    <row r="1278" spans="1:11" ht="12.75">
      <c r="A1278" s="20"/>
      <c r="B1278" s="22" t="s">
        <v>754</v>
      </c>
      <c r="C1278" s="22" t="s">
        <v>754</v>
      </c>
      <c r="D1278" s="22" t="s">
        <v>754</v>
      </c>
      <c r="E1278" s="24"/>
      <c r="F1278" s="24"/>
      <c r="G1278" s="24"/>
      <c r="H1278" s="22" t="s">
        <v>1</v>
      </c>
      <c r="I1278" s="22"/>
      <c r="J1278" s="21"/>
      <c r="K1278" s="21"/>
    </row>
    <row r="1279" spans="1:11" ht="12.75">
      <c r="A1279" s="20" t="s">
        <v>0</v>
      </c>
      <c r="B1279" s="26" t="s">
        <v>709</v>
      </c>
      <c r="C1279" s="26" t="s">
        <v>709</v>
      </c>
      <c r="D1279" s="26" t="s">
        <v>709</v>
      </c>
      <c r="E1279" s="26" t="s">
        <v>60</v>
      </c>
      <c r="F1279" s="26" t="s">
        <v>61</v>
      </c>
      <c r="G1279" s="26" t="s">
        <v>62</v>
      </c>
      <c r="H1279" s="26" t="s">
        <v>63</v>
      </c>
      <c r="I1279" s="26" t="s">
        <v>2</v>
      </c>
      <c r="J1279" s="21"/>
      <c r="K1279" s="21"/>
    </row>
    <row r="1280" spans="1:11" ht="12.75">
      <c r="A1280" s="20"/>
      <c r="B1280" s="28" t="s">
        <v>434</v>
      </c>
      <c r="C1280" s="28" t="s">
        <v>436</v>
      </c>
      <c r="D1280" s="28" t="s">
        <v>435</v>
      </c>
      <c r="E1280" s="28"/>
      <c r="F1280" s="28"/>
      <c r="G1280" s="28"/>
      <c r="H1280" s="28"/>
      <c r="I1280" s="28"/>
      <c r="J1280" s="21"/>
      <c r="K1280" s="21"/>
    </row>
    <row r="1281" spans="1:11" ht="12.75">
      <c r="A1281" s="20" t="s">
        <v>58</v>
      </c>
      <c r="B1281" s="29">
        <v>4366</v>
      </c>
      <c r="C1281" s="29">
        <v>642</v>
      </c>
      <c r="D1281" s="29">
        <v>1043</v>
      </c>
      <c r="E1281" s="29">
        <v>2110</v>
      </c>
      <c r="F1281" s="29">
        <v>0</v>
      </c>
      <c r="G1281" s="29">
        <v>32</v>
      </c>
      <c r="H1281" s="29">
        <f>SUM(E1281:G1281)</f>
        <v>2142</v>
      </c>
      <c r="I1281" s="30">
        <f>SUM(H1281,D1281,C1281,B1281)</f>
        <v>8193</v>
      </c>
      <c r="J1281" s="21"/>
      <c r="K1281" s="21"/>
    </row>
    <row r="1282" spans="1:11" ht="12.75">
      <c r="A1282" s="20" t="s">
        <v>24</v>
      </c>
      <c r="B1282" s="29">
        <v>5295</v>
      </c>
      <c r="C1282" s="29">
        <v>735</v>
      </c>
      <c r="D1282" s="29">
        <v>741</v>
      </c>
      <c r="E1282" s="29">
        <v>2675</v>
      </c>
      <c r="F1282" s="29">
        <v>2</v>
      </c>
      <c r="G1282" s="29">
        <v>17</v>
      </c>
      <c r="H1282" s="29">
        <f>SUM(E1282:G1282)</f>
        <v>2694</v>
      </c>
      <c r="I1282" s="30">
        <f>SUM(H1282,D1282,C1282,B1282)</f>
        <v>9465</v>
      </c>
      <c r="J1282" s="21"/>
      <c r="K1282" s="21"/>
    </row>
    <row r="1283" spans="1:11" ht="12.75">
      <c r="A1283" s="20" t="s">
        <v>703</v>
      </c>
      <c r="B1283" s="29">
        <v>2283</v>
      </c>
      <c r="C1283" s="29">
        <v>291</v>
      </c>
      <c r="D1283" s="29">
        <v>283</v>
      </c>
      <c r="E1283" s="29">
        <v>1286</v>
      </c>
      <c r="F1283" s="29">
        <v>0</v>
      </c>
      <c r="G1283" s="29">
        <v>0</v>
      </c>
      <c r="H1283" s="29">
        <f>SUM(E1283:G1283)</f>
        <v>1286</v>
      </c>
      <c r="I1283" s="30">
        <f>SUM(H1283,D1283,C1283,B1283)</f>
        <v>4143</v>
      </c>
      <c r="J1283" s="21"/>
      <c r="K1283" s="21"/>
    </row>
    <row r="1284" spans="1:11" ht="12.75">
      <c r="A1284" s="20" t="s">
        <v>708</v>
      </c>
      <c r="B1284" s="29">
        <v>1866</v>
      </c>
      <c r="C1284" s="29">
        <v>260</v>
      </c>
      <c r="D1284" s="29">
        <v>367</v>
      </c>
      <c r="E1284" s="29">
        <v>963</v>
      </c>
      <c r="F1284" s="29">
        <v>0</v>
      </c>
      <c r="G1284" s="29">
        <v>15</v>
      </c>
      <c r="H1284" s="29">
        <f>SUM(E1284:G1284)</f>
        <v>978</v>
      </c>
      <c r="I1284" s="30">
        <f>SUM(H1284,D1284,C1284,B1284)</f>
        <v>3471</v>
      </c>
      <c r="J1284" s="21"/>
      <c r="K1284" s="21"/>
    </row>
    <row r="1285" spans="1:11" ht="13.5" thickBot="1">
      <c r="A1285" s="20" t="s">
        <v>710</v>
      </c>
      <c r="B1285" s="29">
        <v>17521</v>
      </c>
      <c r="C1285" s="29">
        <v>1789</v>
      </c>
      <c r="D1285" s="29">
        <v>2098</v>
      </c>
      <c r="E1285" s="29">
        <v>7345</v>
      </c>
      <c r="F1285" s="29">
        <v>20</v>
      </c>
      <c r="G1285" s="29">
        <v>68</v>
      </c>
      <c r="H1285" s="29">
        <f>SUM(E1285:G1285)</f>
        <v>7433</v>
      </c>
      <c r="I1285" s="30">
        <f>SUM(H1285,D1285,C1285,B1285)</f>
        <v>28841</v>
      </c>
      <c r="J1285" s="21"/>
      <c r="K1285" s="21"/>
    </row>
    <row r="1286" spans="1:10" ht="12.75">
      <c r="A1286" s="32" t="s">
        <v>2</v>
      </c>
      <c r="B1286" s="33">
        <f aca="true" t="shared" si="36" ref="B1286:I1286">SUM(B1281:B1285)</f>
        <v>31331</v>
      </c>
      <c r="C1286" s="33">
        <f t="shared" si="36"/>
        <v>3717</v>
      </c>
      <c r="D1286" s="33">
        <f t="shared" si="36"/>
        <v>4532</v>
      </c>
      <c r="E1286" s="33">
        <f t="shared" si="36"/>
        <v>14379</v>
      </c>
      <c r="F1286" s="33">
        <f t="shared" si="36"/>
        <v>22</v>
      </c>
      <c r="G1286" s="33">
        <f t="shared" si="36"/>
        <v>132</v>
      </c>
      <c r="H1286" s="33">
        <f t="shared" si="36"/>
        <v>14533</v>
      </c>
      <c r="I1286" s="33">
        <f t="shared" si="36"/>
        <v>54113</v>
      </c>
      <c r="J1286" s="29"/>
    </row>
    <row r="1287" spans="1:10" ht="12.75">
      <c r="A1287" s="20"/>
      <c r="B1287" s="29"/>
      <c r="C1287" s="29"/>
      <c r="D1287" s="29"/>
      <c r="E1287" s="29"/>
      <c r="F1287" s="29"/>
      <c r="G1287" s="29"/>
      <c r="H1287" s="30"/>
      <c r="I1287" s="21"/>
      <c r="J1287" s="21"/>
    </row>
    <row r="1288" spans="1:10" ht="12.75">
      <c r="A1288" s="34" t="s">
        <v>3</v>
      </c>
      <c r="B1288" s="35">
        <f>SUM(B1286,C1286,D1286)</f>
        <v>39580</v>
      </c>
      <c r="C1288" s="29"/>
      <c r="D1288" s="29"/>
      <c r="E1288" s="29"/>
      <c r="F1288" s="29"/>
      <c r="G1288" s="29"/>
      <c r="H1288" s="29"/>
      <c r="I1288" s="21"/>
      <c r="J1288" s="21"/>
    </row>
    <row r="1290" spans="1:11" ht="12.75">
      <c r="A1290" s="20" t="s">
        <v>401</v>
      </c>
      <c r="B1290" s="20"/>
      <c r="C1290" s="21"/>
      <c r="D1290" s="21"/>
      <c r="E1290" s="21"/>
      <c r="F1290" s="21"/>
      <c r="G1290" s="21"/>
      <c r="H1290" s="21"/>
      <c r="I1290" s="21"/>
      <c r="J1290" s="21"/>
      <c r="K1290" s="21"/>
    </row>
    <row r="1291" spans="1:11" ht="12.75">
      <c r="A1291" s="21"/>
      <c r="B1291" s="20"/>
      <c r="C1291" s="21"/>
      <c r="D1291" s="21"/>
      <c r="E1291" s="21"/>
      <c r="F1291" s="21"/>
      <c r="G1291" s="21"/>
      <c r="H1291" s="21"/>
      <c r="I1291" s="21"/>
      <c r="J1291" s="21"/>
      <c r="K1291" s="21"/>
    </row>
    <row r="1292" spans="1:14" ht="12.75">
      <c r="A1292" s="20"/>
      <c r="B1292" s="22" t="s">
        <v>711</v>
      </c>
      <c r="C1292" s="22" t="s">
        <v>69</v>
      </c>
      <c r="D1292" s="22" t="s">
        <v>498</v>
      </c>
      <c r="E1292" s="22" t="s">
        <v>69</v>
      </c>
      <c r="F1292" s="24"/>
      <c r="G1292" s="24"/>
      <c r="H1292" s="24"/>
      <c r="I1292" s="22" t="s">
        <v>1</v>
      </c>
      <c r="J1292" s="22"/>
      <c r="K1292" s="21"/>
      <c r="L1292" s="21"/>
      <c r="M1292" s="21"/>
      <c r="N1292" s="21"/>
    </row>
    <row r="1293" spans="1:14" ht="12.75">
      <c r="A1293" s="20" t="s">
        <v>0</v>
      </c>
      <c r="B1293" s="26" t="s">
        <v>712</v>
      </c>
      <c r="C1293" s="26" t="s">
        <v>713</v>
      </c>
      <c r="D1293" s="26" t="s">
        <v>714</v>
      </c>
      <c r="E1293" s="26" t="s">
        <v>713</v>
      </c>
      <c r="F1293" s="26" t="s">
        <v>60</v>
      </c>
      <c r="G1293" s="26" t="s">
        <v>61</v>
      </c>
      <c r="H1293" s="26" t="s">
        <v>62</v>
      </c>
      <c r="I1293" s="26" t="s">
        <v>63</v>
      </c>
      <c r="J1293" s="26" t="s">
        <v>2</v>
      </c>
      <c r="K1293" s="21"/>
      <c r="L1293" s="21"/>
      <c r="M1293" s="21"/>
      <c r="N1293" s="21"/>
    </row>
    <row r="1294" spans="1:14" ht="12.75">
      <c r="A1294" s="20"/>
      <c r="B1294" s="28" t="s">
        <v>439</v>
      </c>
      <c r="C1294" s="28" t="s">
        <v>434</v>
      </c>
      <c r="D1294" s="28" t="s">
        <v>436</v>
      </c>
      <c r="E1294" s="28" t="s">
        <v>435</v>
      </c>
      <c r="F1294" s="28"/>
      <c r="G1294" s="28"/>
      <c r="H1294" s="28"/>
      <c r="I1294" s="28"/>
      <c r="J1294" s="28"/>
      <c r="K1294" s="21"/>
      <c r="L1294" s="21"/>
      <c r="M1294" s="21"/>
      <c r="N1294" s="21"/>
    </row>
    <row r="1295" spans="1:14" ht="12.75">
      <c r="A1295" s="20" t="s">
        <v>21</v>
      </c>
      <c r="B1295" s="29">
        <v>7934</v>
      </c>
      <c r="C1295" s="29">
        <v>11455</v>
      </c>
      <c r="D1295" s="29">
        <v>3791</v>
      </c>
      <c r="E1295" s="29">
        <v>727</v>
      </c>
      <c r="F1295" s="29">
        <v>3081</v>
      </c>
      <c r="G1295" s="29">
        <v>17</v>
      </c>
      <c r="H1295" s="29">
        <v>5</v>
      </c>
      <c r="I1295" s="29">
        <f>SUM(F1295,G1295,H1295)</f>
        <v>3103</v>
      </c>
      <c r="J1295" s="30">
        <f>SUM(I1295,E1295,D1295,C1295,B1295)</f>
        <v>27010</v>
      </c>
      <c r="K1295" s="21"/>
      <c r="L1295" s="21"/>
      <c r="M1295" s="21"/>
      <c r="N1295" s="21"/>
    </row>
    <row r="1296" spans="1:14" ht="12.75">
      <c r="A1296" s="20" t="s">
        <v>54</v>
      </c>
      <c r="B1296" s="29">
        <v>9783</v>
      </c>
      <c r="C1296" s="29">
        <v>11645</v>
      </c>
      <c r="D1296" s="29">
        <v>1667</v>
      </c>
      <c r="E1296" s="29">
        <v>737</v>
      </c>
      <c r="F1296" s="29">
        <v>1971</v>
      </c>
      <c r="G1296" s="29">
        <v>142</v>
      </c>
      <c r="H1296" s="29">
        <v>14</v>
      </c>
      <c r="I1296" s="29">
        <f>SUM(F1296,G1296,H1296)</f>
        <v>2127</v>
      </c>
      <c r="J1296" s="30">
        <f>SUM(I1296,E1296,D1296,C1296,B1296)</f>
        <v>25959</v>
      </c>
      <c r="K1296" s="21"/>
      <c r="L1296" s="21"/>
      <c r="M1296" s="21"/>
      <c r="N1296" s="21"/>
    </row>
    <row r="1297" spans="1:14" ht="13.5" thickBot="1">
      <c r="A1297" s="20" t="s">
        <v>710</v>
      </c>
      <c r="B1297" s="29">
        <v>3448</v>
      </c>
      <c r="C1297" s="29">
        <v>3783</v>
      </c>
      <c r="D1297" s="29">
        <v>452</v>
      </c>
      <c r="E1297" s="29">
        <v>209</v>
      </c>
      <c r="F1297" s="29">
        <v>698</v>
      </c>
      <c r="G1297" s="29">
        <v>5</v>
      </c>
      <c r="H1297" s="29">
        <v>4</v>
      </c>
      <c r="I1297" s="29">
        <f>SUM(F1297,G1297,H1297)</f>
        <v>707</v>
      </c>
      <c r="J1297" s="30">
        <f>SUM(I1297,E1297,D1297,C1297,B1297)</f>
        <v>8599</v>
      </c>
      <c r="K1297" s="21"/>
      <c r="L1297" s="21"/>
      <c r="M1297" s="21"/>
      <c r="N1297" s="21"/>
    </row>
    <row r="1298" spans="1:10" ht="12.75">
      <c r="A1298" s="32" t="s">
        <v>2</v>
      </c>
      <c r="B1298" s="33">
        <f>SUM(B1295,B1296,B1297)</f>
        <v>21165</v>
      </c>
      <c r="C1298" s="33">
        <f aca="true" t="shared" si="37" ref="C1298:J1298">SUM(C1295,C1296,C1297)</f>
        <v>26883</v>
      </c>
      <c r="D1298" s="33">
        <f t="shared" si="37"/>
        <v>5910</v>
      </c>
      <c r="E1298" s="33">
        <f t="shared" si="37"/>
        <v>1673</v>
      </c>
      <c r="F1298" s="33">
        <f t="shared" si="37"/>
        <v>5750</v>
      </c>
      <c r="G1298" s="33">
        <f t="shared" si="37"/>
        <v>164</v>
      </c>
      <c r="H1298" s="33">
        <f t="shared" si="37"/>
        <v>23</v>
      </c>
      <c r="I1298" s="33">
        <f t="shared" si="37"/>
        <v>5937</v>
      </c>
      <c r="J1298" s="33">
        <f t="shared" si="37"/>
        <v>61568</v>
      </c>
    </row>
    <row r="1299" spans="1:11" ht="12.75">
      <c r="A1299" s="20"/>
      <c r="B1299" s="29"/>
      <c r="C1299" s="29"/>
      <c r="D1299" s="29"/>
      <c r="E1299" s="29"/>
      <c r="F1299" s="29"/>
      <c r="G1299" s="29"/>
      <c r="H1299" s="21"/>
      <c r="I1299" s="21"/>
      <c r="J1299" s="21"/>
      <c r="K1299" s="21"/>
    </row>
    <row r="1300" spans="1:11" ht="12.75">
      <c r="A1300" s="34" t="s">
        <v>3</v>
      </c>
      <c r="B1300" s="35">
        <f>SUM(B1298)</f>
        <v>21165</v>
      </c>
      <c r="C1300" s="35">
        <f>SUM(C1298,E1298)</f>
        <v>28556</v>
      </c>
      <c r="D1300" s="35">
        <f>SUM(D1298)</f>
        <v>5910</v>
      </c>
      <c r="E1300" s="29"/>
      <c r="F1300" s="29"/>
      <c r="G1300" s="29"/>
      <c r="H1300" s="21"/>
      <c r="I1300" s="21"/>
      <c r="J1300" s="21"/>
      <c r="K1300" s="21"/>
    </row>
    <row r="1302" spans="1:11" ht="12.75">
      <c r="A1302" s="20" t="s">
        <v>404</v>
      </c>
      <c r="B1302" s="20"/>
      <c r="C1302" s="20"/>
      <c r="D1302" s="20"/>
      <c r="E1302" s="20"/>
      <c r="F1302" s="20"/>
      <c r="G1302" s="21"/>
      <c r="H1302" s="21"/>
      <c r="I1302" s="21"/>
      <c r="J1302" s="21"/>
      <c r="K1302" s="21"/>
    </row>
    <row r="1303" spans="1:11" ht="12.75">
      <c r="A1303" s="21"/>
      <c r="B1303" s="20"/>
      <c r="C1303" s="20"/>
      <c r="D1303" s="20"/>
      <c r="E1303" s="20"/>
      <c r="F1303" s="20"/>
      <c r="G1303" s="21"/>
      <c r="H1303" s="21"/>
      <c r="I1303" s="21"/>
      <c r="J1303" s="21"/>
      <c r="K1303" s="21"/>
    </row>
    <row r="1304" spans="1:9" ht="12.75">
      <c r="A1304" s="20"/>
      <c r="B1304" s="22" t="s">
        <v>69</v>
      </c>
      <c r="C1304" s="22" t="s">
        <v>69</v>
      </c>
      <c r="D1304" s="22" t="s">
        <v>69</v>
      </c>
      <c r="E1304" s="24"/>
      <c r="F1304" s="24"/>
      <c r="G1304" s="24"/>
      <c r="H1304" s="22" t="s">
        <v>1</v>
      </c>
      <c r="I1304" s="22"/>
    </row>
    <row r="1305" spans="1:9" ht="12.75">
      <c r="A1305" s="20" t="s">
        <v>0</v>
      </c>
      <c r="B1305" s="26" t="s">
        <v>405</v>
      </c>
      <c r="C1305" s="26" t="s">
        <v>405</v>
      </c>
      <c r="D1305" s="26" t="s">
        <v>405</v>
      </c>
      <c r="E1305" s="26" t="s">
        <v>60</v>
      </c>
      <c r="F1305" s="26" t="s">
        <v>61</v>
      </c>
      <c r="G1305" s="26" t="s">
        <v>62</v>
      </c>
      <c r="H1305" s="26" t="s">
        <v>63</v>
      </c>
      <c r="I1305" s="26" t="s">
        <v>2</v>
      </c>
    </row>
    <row r="1306" spans="1:9" ht="12.75">
      <c r="A1306" s="20"/>
      <c r="B1306" s="28" t="s">
        <v>434</v>
      </c>
      <c r="C1306" s="28" t="s">
        <v>436</v>
      </c>
      <c r="D1306" s="28" t="s">
        <v>435</v>
      </c>
      <c r="E1306" s="28"/>
      <c r="F1306" s="28"/>
      <c r="G1306" s="28"/>
      <c r="H1306" s="28"/>
      <c r="I1306" s="28"/>
    </row>
    <row r="1307" spans="1:9" ht="12.75">
      <c r="A1307" s="20" t="s">
        <v>54</v>
      </c>
      <c r="B1307" s="29">
        <v>34197</v>
      </c>
      <c r="C1307" s="29">
        <v>6829</v>
      </c>
      <c r="D1307" s="29">
        <v>4815</v>
      </c>
      <c r="E1307" s="29">
        <v>16501</v>
      </c>
      <c r="F1307" s="29">
        <v>147</v>
      </c>
      <c r="G1307" s="29">
        <v>171</v>
      </c>
      <c r="H1307" s="29">
        <f>SUM(G1307,F1307,E1307)</f>
        <v>16819</v>
      </c>
      <c r="I1307" s="30">
        <f>SUM(H1307,D1307,C1307,B1307)</f>
        <v>62660</v>
      </c>
    </row>
    <row r="1308" spans="1:11" ht="12.75">
      <c r="A1308" s="20"/>
      <c r="B1308" s="29"/>
      <c r="C1308" s="29"/>
      <c r="D1308" s="29"/>
      <c r="E1308" s="29"/>
      <c r="F1308" s="29"/>
      <c r="G1308" s="29"/>
      <c r="H1308" s="29"/>
      <c r="I1308" s="29"/>
      <c r="J1308" s="29"/>
      <c r="K1308" s="29"/>
    </row>
    <row r="1309" spans="1:10" ht="12.75">
      <c r="A1309" s="34" t="s">
        <v>3</v>
      </c>
      <c r="B1309" s="35">
        <f>SUM(B1307,C1307,D1307)</f>
        <v>45841</v>
      </c>
      <c r="C1309" s="29"/>
      <c r="D1309" s="29"/>
      <c r="E1309" s="29"/>
      <c r="F1309" s="29"/>
      <c r="G1309" s="29"/>
      <c r="H1309" s="29"/>
      <c r="I1309" s="29"/>
      <c r="J1309" s="29"/>
    </row>
    <row r="1311" spans="1:11" ht="12.75">
      <c r="A1311" s="20" t="s">
        <v>406</v>
      </c>
      <c r="B1311" s="20"/>
      <c r="C1311" s="20"/>
      <c r="D1311" s="20"/>
      <c r="E1311" s="20"/>
      <c r="F1311" s="20"/>
      <c r="G1311" s="21"/>
      <c r="H1311" s="21"/>
      <c r="I1311" s="21"/>
      <c r="J1311" s="21"/>
      <c r="K1311" s="21"/>
    </row>
    <row r="1312" spans="1:11" ht="12.75">
      <c r="A1312" s="21"/>
      <c r="B1312" s="20"/>
      <c r="C1312" s="20"/>
      <c r="D1312" s="20"/>
      <c r="E1312" s="20"/>
      <c r="F1312" s="20"/>
      <c r="G1312" s="21"/>
      <c r="H1312" s="21"/>
      <c r="I1312" s="21"/>
      <c r="J1312" s="21"/>
      <c r="K1312" s="21"/>
    </row>
    <row r="1313" spans="1:10" ht="12.75">
      <c r="A1313" s="20"/>
      <c r="B1313" s="22" t="s">
        <v>82</v>
      </c>
      <c r="C1313" s="22" t="s">
        <v>715</v>
      </c>
      <c r="D1313" s="22" t="s">
        <v>715</v>
      </c>
      <c r="E1313" s="22" t="s">
        <v>715</v>
      </c>
      <c r="F1313" s="24"/>
      <c r="G1313" s="24"/>
      <c r="H1313" s="24"/>
      <c r="I1313" s="22" t="s">
        <v>1</v>
      </c>
      <c r="J1313" s="22"/>
    </row>
    <row r="1314" spans="1:10" ht="12.75">
      <c r="A1314" s="20" t="s">
        <v>0</v>
      </c>
      <c r="B1314" s="26" t="s">
        <v>407</v>
      </c>
      <c r="C1314" s="26" t="s">
        <v>716</v>
      </c>
      <c r="D1314" s="26" t="s">
        <v>716</v>
      </c>
      <c r="E1314" s="26" t="s">
        <v>716</v>
      </c>
      <c r="F1314" s="26" t="s">
        <v>60</v>
      </c>
      <c r="G1314" s="26" t="s">
        <v>61</v>
      </c>
      <c r="H1314" s="26" t="s">
        <v>62</v>
      </c>
      <c r="I1314" s="26" t="s">
        <v>63</v>
      </c>
      <c r="J1314" s="26" t="s">
        <v>2</v>
      </c>
    </row>
    <row r="1315" spans="1:10" ht="12.75">
      <c r="A1315" s="20"/>
      <c r="B1315" s="28" t="s">
        <v>439</v>
      </c>
      <c r="C1315" s="28" t="s">
        <v>434</v>
      </c>
      <c r="D1315" s="28" t="s">
        <v>436</v>
      </c>
      <c r="E1315" s="28" t="s">
        <v>435</v>
      </c>
      <c r="F1315" s="28"/>
      <c r="G1315" s="28"/>
      <c r="H1315" s="28"/>
      <c r="I1315" s="28"/>
      <c r="J1315" s="28"/>
    </row>
    <row r="1316" spans="1:10" ht="12.75">
      <c r="A1316" s="20" t="s">
        <v>54</v>
      </c>
      <c r="B1316" s="29">
        <v>33399</v>
      </c>
      <c r="C1316" s="29">
        <v>28535</v>
      </c>
      <c r="D1316" s="29">
        <v>4706</v>
      </c>
      <c r="E1316" s="29">
        <v>1627</v>
      </c>
      <c r="F1316" s="29">
        <v>3899</v>
      </c>
      <c r="G1316" s="29">
        <v>262</v>
      </c>
      <c r="H1316" s="29">
        <v>31</v>
      </c>
      <c r="I1316" s="29">
        <f>SUM(H1316,G1316,F1316)</f>
        <v>4192</v>
      </c>
      <c r="J1316" s="30">
        <f>SUM(I1316,E1316,D1316,C1316,B1316)</f>
        <v>72459</v>
      </c>
    </row>
    <row r="1317" spans="1:11" ht="12.75">
      <c r="A1317" s="20"/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</row>
    <row r="1318" spans="1:11" ht="12.75">
      <c r="A1318" s="34" t="s">
        <v>3</v>
      </c>
      <c r="B1318" s="35">
        <f>SUM(B1316)</f>
        <v>33399</v>
      </c>
      <c r="C1318" s="35">
        <f>SUM(C1316:E1316)</f>
        <v>34868</v>
      </c>
      <c r="D1318" s="29"/>
      <c r="E1318" s="29"/>
      <c r="F1318" s="29"/>
      <c r="G1318" s="29"/>
      <c r="H1318" s="29"/>
      <c r="I1318" s="29"/>
      <c r="J1318" s="29"/>
      <c r="K1318" s="29"/>
    </row>
    <row r="1320" spans="1:11" ht="12.75">
      <c r="A1320" s="20" t="s">
        <v>408</v>
      </c>
      <c r="B1320" s="20"/>
      <c r="C1320" s="20"/>
      <c r="D1320" s="20"/>
      <c r="E1320" s="21"/>
      <c r="F1320" s="21"/>
      <c r="G1320" s="21"/>
      <c r="H1320" s="21"/>
      <c r="I1320" s="21"/>
      <c r="J1320" s="21"/>
      <c r="K1320" s="21"/>
    </row>
    <row r="1321" spans="1:11" ht="12.75">
      <c r="A1321" s="21"/>
      <c r="B1321" s="20"/>
      <c r="C1321" s="20"/>
      <c r="D1321" s="20"/>
      <c r="E1321" s="21"/>
      <c r="F1321" s="21"/>
      <c r="G1321" s="21"/>
      <c r="H1321" s="21"/>
      <c r="I1321" s="21"/>
      <c r="J1321" s="21"/>
      <c r="K1321" s="21"/>
    </row>
    <row r="1322" spans="1:10" ht="12.75">
      <c r="A1322" s="20"/>
      <c r="B1322" s="22" t="s">
        <v>399</v>
      </c>
      <c r="C1322" s="22" t="s">
        <v>399</v>
      </c>
      <c r="D1322" s="24"/>
      <c r="E1322" s="24"/>
      <c r="F1322" s="24"/>
      <c r="G1322" s="22" t="s">
        <v>1</v>
      </c>
      <c r="H1322" s="22"/>
      <c r="I1322" s="21"/>
      <c r="J1322" s="21"/>
    </row>
    <row r="1323" spans="1:10" ht="12.75">
      <c r="A1323" s="20" t="s">
        <v>0</v>
      </c>
      <c r="B1323" s="26" t="s">
        <v>400</v>
      </c>
      <c r="C1323" s="26" t="s">
        <v>400</v>
      </c>
      <c r="D1323" s="26" t="s">
        <v>60</v>
      </c>
      <c r="E1323" s="26" t="s">
        <v>61</v>
      </c>
      <c r="F1323" s="26" t="s">
        <v>62</v>
      </c>
      <c r="G1323" s="26" t="s">
        <v>63</v>
      </c>
      <c r="H1323" s="26" t="s">
        <v>2</v>
      </c>
      <c r="I1323" s="21"/>
      <c r="J1323" s="21"/>
    </row>
    <row r="1324" spans="1:10" ht="12.75">
      <c r="A1324" s="20"/>
      <c r="B1324" s="28" t="s">
        <v>439</v>
      </c>
      <c r="C1324" s="28" t="s">
        <v>435</v>
      </c>
      <c r="D1324" s="28"/>
      <c r="E1324" s="28"/>
      <c r="F1324" s="28"/>
      <c r="G1324" s="28"/>
      <c r="H1324" s="28"/>
      <c r="I1324" s="21"/>
      <c r="J1324" s="21"/>
    </row>
    <row r="1325" spans="1:8" ht="12.75">
      <c r="A1325" s="20" t="s">
        <v>54</v>
      </c>
      <c r="B1325" s="29">
        <v>39488</v>
      </c>
      <c r="C1325" s="29">
        <v>4915</v>
      </c>
      <c r="D1325" s="29">
        <v>16620</v>
      </c>
      <c r="E1325" s="29">
        <v>319</v>
      </c>
      <c r="F1325" s="29">
        <v>214</v>
      </c>
      <c r="G1325" s="29">
        <f>SUM(F1325,E1325,D1325)</f>
        <v>17153</v>
      </c>
      <c r="H1325" s="30">
        <f>SUM(G1325,C1325,B1325)</f>
        <v>61556</v>
      </c>
    </row>
    <row r="1326" spans="1:9" ht="12.75">
      <c r="A1326" s="20"/>
      <c r="B1326" s="29"/>
      <c r="C1326" s="29"/>
      <c r="D1326" s="29"/>
      <c r="E1326" s="29"/>
      <c r="F1326" s="29"/>
      <c r="G1326" s="29"/>
      <c r="H1326" s="29"/>
      <c r="I1326" s="29"/>
    </row>
    <row r="1327" spans="1:9" ht="12.75">
      <c r="A1327" s="34" t="s">
        <v>3</v>
      </c>
      <c r="B1327" s="35">
        <f>SUM(B1325,C1325)</f>
        <v>44403</v>
      </c>
      <c r="C1327" s="29"/>
      <c r="D1327" s="29"/>
      <c r="E1327" s="29"/>
      <c r="F1327" s="29"/>
      <c r="G1327" s="29"/>
      <c r="H1327" s="29"/>
      <c r="I1327" s="29"/>
    </row>
    <row r="1329" spans="1:9" ht="12.75">
      <c r="A1329" s="20" t="s">
        <v>409</v>
      </c>
      <c r="B1329" s="20"/>
      <c r="C1329" s="20"/>
      <c r="D1329" s="20"/>
      <c r="E1329" s="21"/>
      <c r="F1329" s="21"/>
      <c r="G1329" s="21"/>
      <c r="H1329" s="21"/>
      <c r="I1329" s="21"/>
    </row>
    <row r="1330" spans="1:9" ht="12.75">
      <c r="A1330" s="21"/>
      <c r="B1330" s="20"/>
      <c r="C1330" s="20"/>
      <c r="D1330" s="20"/>
      <c r="E1330" s="21"/>
      <c r="F1330" s="21"/>
      <c r="G1330" s="21"/>
      <c r="H1330" s="21"/>
      <c r="I1330" s="21"/>
    </row>
    <row r="1331" spans="1:8" ht="12.75">
      <c r="A1331" s="20"/>
      <c r="B1331" s="22" t="s">
        <v>402</v>
      </c>
      <c r="C1331" s="22" t="s">
        <v>99</v>
      </c>
      <c r="D1331" s="24"/>
      <c r="E1331" s="24"/>
      <c r="F1331" s="24"/>
      <c r="G1331" s="22" t="s">
        <v>1</v>
      </c>
      <c r="H1331" s="22"/>
    </row>
    <row r="1332" spans="1:8" ht="12.75">
      <c r="A1332" s="20" t="s">
        <v>0</v>
      </c>
      <c r="B1332" s="26" t="s">
        <v>403</v>
      </c>
      <c r="C1332" s="26" t="s">
        <v>717</v>
      </c>
      <c r="D1332" s="26" t="s">
        <v>60</v>
      </c>
      <c r="E1332" s="26" t="s">
        <v>61</v>
      </c>
      <c r="F1332" s="26" t="s">
        <v>62</v>
      </c>
      <c r="G1332" s="26" t="s">
        <v>63</v>
      </c>
      <c r="H1332" s="26" t="s">
        <v>2</v>
      </c>
    </row>
    <row r="1333" spans="1:8" ht="12.75">
      <c r="A1333" s="20"/>
      <c r="B1333" s="28" t="s">
        <v>439</v>
      </c>
      <c r="C1333" s="28" t="s">
        <v>440</v>
      </c>
      <c r="D1333" s="28"/>
      <c r="E1333" s="28"/>
      <c r="F1333" s="28"/>
      <c r="G1333" s="28"/>
      <c r="H1333" s="28"/>
    </row>
    <row r="1334" spans="1:8" ht="12.75">
      <c r="A1334" s="20" t="s">
        <v>54</v>
      </c>
      <c r="B1334" s="29">
        <v>33081</v>
      </c>
      <c r="C1334" s="29">
        <v>4498</v>
      </c>
      <c r="D1334" s="29">
        <v>8443</v>
      </c>
      <c r="E1334" s="29">
        <v>165</v>
      </c>
      <c r="F1334" s="29">
        <v>66</v>
      </c>
      <c r="G1334" s="29">
        <f>SUM(F1334,E1334,D1334)</f>
        <v>8674</v>
      </c>
      <c r="H1334" s="30">
        <f>SUM(G1334,C1334,B1334)</f>
        <v>46253</v>
      </c>
    </row>
    <row r="1335" spans="1:9" ht="12.75">
      <c r="A1335" s="20"/>
      <c r="B1335" s="29"/>
      <c r="C1335" s="29"/>
      <c r="D1335" s="29"/>
      <c r="E1335" s="29"/>
      <c r="F1335" s="29"/>
      <c r="G1335" s="29"/>
      <c r="H1335" s="29"/>
      <c r="I1335" s="29"/>
    </row>
    <row r="1336" spans="1:11" ht="12.75">
      <c r="A1336" s="34" t="s">
        <v>3</v>
      </c>
      <c r="B1336" s="35">
        <f>SUM(B1334)</f>
        <v>33081</v>
      </c>
      <c r="C1336" s="35">
        <f>SUM(C1334)</f>
        <v>4498</v>
      </c>
      <c r="D1336" s="29"/>
      <c r="E1336" s="29"/>
      <c r="F1336" s="29"/>
      <c r="G1336" s="29"/>
      <c r="H1336" s="29"/>
      <c r="I1336" s="29"/>
      <c r="J1336" s="21"/>
      <c r="K1336" s="21"/>
    </row>
    <row r="1338" spans="1:11" ht="12.75">
      <c r="A1338" s="20" t="s">
        <v>410</v>
      </c>
      <c r="B1338" s="20"/>
      <c r="C1338" s="20"/>
      <c r="D1338" s="20"/>
      <c r="E1338" s="20"/>
      <c r="F1338" s="20"/>
      <c r="G1338" s="21"/>
      <c r="H1338" s="21"/>
      <c r="I1338" s="21"/>
      <c r="J1338" s="21"/>
      <c r="K1338" s="21"/>
    </row>
    <row r="1339" spans="1:11" ht="12.75">
      <c r="A1339" s="21"/>
      <c r="B1339" s="20"/>
      <c r="C1339" s="20"/>
      <c r="D1339" s="20"/>
      <c r="E1339" s="20"/>
      <c r="F1339" s="20"/>
      <c r="G1339" s="21"/>
      <c r="H1339" s="21"/>
      <c r="I1339" s="21"/>
      <c r="J1339" s="21"/>
      <c r="K1339" s="21"/>
    </row>
    <row r="1340" spans="1:11" ht="12.75">
      <c r="A1340" s="20"/>
      <c r="B1340" s="22" t="s">
        <v>718</v>
      </c>
      <c r="C1340" s="22" t="s">
        <v>719</v>
      </c>
      <c r="D1340" s="22" t="s">
        <v>719</v>
      </c>
      <c r="E1340" s="22" t="s">
        <v>718</v>
      </c>
      <c r="F1340" s="22" t="s">
        <v>718</v>
      </c>
      <c r="G1340" s="24"/>
      <c r="H1340" s="24"/>
      <c r="I1340" s="24"/>
      <c r="J1340" s="22" t="s">
        <v>1</v>
      </c>
      <c r="K1340" s="22"/>
    </row>
    <row r="1341" spans="1:11" ht="12.75">
      <c r="A1341" s="20" t="s">
        <v>0</v>
      </c>
      <c r="B1341" s="26" t="s">
        <v>720</v>
      </c>
      <c r="C1341" s="26" t="s">
        <v>721</v>
      </c>
      <c r="D1341" s="26" t="s">
        <v>721</v>
      </c>
      <c r="E1341" s="26" t="s">
        <v>720</v>
      </c>
      <c r="F1341" s="26" t="s">
        <v>720</v>
      </c>
      <c r="G1341" s="26" t="s">
        <v>60</v>
      </c>
      <c r="H1341" s="26" t="s">
        <v>61</v>
      </c>
      <c r="I1341" s="26" t="s">
        <v>62</v>
      </c>
      <c r="J1341" s="26" t="s">
        <v>63</v>
      </c>
      <c r="K1341" s="26" t="s">
        <v>2</v>
      </c>
    </row>
    <row r="1342" spans="1:11" ht="12.75">
      <c r="A1342" s="20"/>
      <c r="B1342" s="28" t="s">
        <v>439</v>
      </c>
      <c r="C1342" s="28" t="s">
        <v>434</v>
      </c>
      <c r="D1342" s="28" t="s">
        <v>436</v>
      </c>
      <c r="E1342" s="28" t="s">
        <v>437</v>
      </c>
      <c r="F1342" s="28" t="s">
        <v>435</v>
      </c>
      <c r="G1342" s="28"/>
      <c r="H1342" s="28"/>
      <c r="I1342" s="28"/>
      <c r="J1342" s="28"/>
      <c r="K1342" s="28"/>
    </row>
    <row r="1343" spans="1:11" ht="12.75">
      <c r="A1343" s="20" t="s">
        <v>54</v>
      </c>
      <c r="B1343" s="29">
        <v>26395</v>
      </c>
      <c r="C1343" s="29">
        <v>14096</v>
      </c>
      <c r="D1343" s="29">
        <v>3146</v>
      </c>
      <c r="E1343" s="29">
        <v>2162</v>
      </c>
      <c r="F1343" s="29">
        <v>1158</v>
      </c>
      <c r="G1343" s="29">
        <v>4812</v>
      </c>
      <c r="H1343" s="29">
        <v>280</v>
      </c>
      <c r="I1343" s="29">
        <v>25</v>
      </c>
      <c r="J1343" s="29">
        <f>SUM(I1343,H1343,G1343)</f>
        <v>5117</v>
      </c>
      <c r="K1343" s="30">
        <f>SUM(J1343,F1343,E1343,D1343,C1343,B1343)</f>
        <v>52074</v>
      </c>
    </row>
    <row r="1344" spans="1:11" ht="12.75">
      <c r="A1344" s="20"/>
      <c r="B1344" s="29"/>
      <c r="C1344" s="29"/>
      <c r="D1344" s="29"/>
      <c r="E1344" s="29"/>
      <c r="F1344" s="29"/>
      <c r="G1344" s="29"/>
      <c r="H1344" s="29"/>
      <c r="I1344" s="29"/>
      <c r="J1344" s="29"/>
      <c r="K1344" s="29"/>
    </row>
    <row r="1345" spans="1:11" ht="12.75">
      <c r="A1345" s="34" t="s">
        <v>3</v>
      </c>
      <c r="B1345" s="35">
        <f>SUM(B1343,E1343,F1343)</f>
        <v>29715</v>
      </c>
      <c r="C1345" s="35">
        <f>SUM(C1343,D1343)</f>
        <v>17242</v>
      </c>
      <c r="D1345" s="29"/>
      <c r="E1345" s="29"/>
      <c r="F1345" s="29"/>
      <c r="G1345" s="29"/>
      <c r="H1345" s="29"/>
      <c r="I1345" s="29"/>
      <c r="J1345" s="29"/>
      <c r="K1345" s="29"/>
    </row>
    <row r="1347" spans="1:11" ht="12.75">
      <c r="A1347" s="20" t="s">
        <v>411</v>
      </c>
      <c r="B1347" s="20"/>
      <c r="C1347" s="20"/>
      <c r="D1347" s="20"/>
      <c r="E1347" s="21"/>
      <c r="F1347" s="21"/>
      <c r="G1347" s="21"/>
      <c r="H1347" s="21"/>
      <c r="I1347" s="21"/>
      <c r="J1347" s="21"/>
      <c r="K1347" s="21"/>
    </row>
    <row r="1348" spans="1:11" ht="12.75">
      <c r="A1348" s="21"/>
      <c r="B1348" s="20"/>
      <c r="C1348" s="20"/>
      <c r="D1348" s="20"/>
      <c r="E1348" s="21"/>
      <c r="F1348" s="21"/>
      <c r="G1348" s="21"/>
      <c r="H1348" s="21"/>
      <c r="I1348" s="21"/>
      <c r="J1348" s="21"/>
      <c r="K1348" s="21"/>
    </row>
    <row r="1349" spans="1:12" ht="12.75">
      <c r="A1349" s="20"/>
      <c r="B1349" s="22" t="s">
        <v>74</v>
      </c>
      <c r="C1349" s="22" t="s">
        <v>74</v>
      </c>
      <c r="D1349" s="22" t="s">
        <v>74</v>
      </c>
      <c r="E1349" s="22" t="s">
        <v>722</v>
      </c>
      <c r="F1349" s="24"/>
      <c r="G1349" s="24"/>
      <c r="H1349" s="24"/>
      <c r="I1349" s="22" t="s">
        <v>1</v>
      </c>
      <c r="J1349" s="22"/>
      <c r="K1349" s="21"/>
      <c r="L1349" s="21"/>
    </row>
    <row r="1350" spans="1:12" ht="12.75">
      <c r="A1350" s="20" t="s">
        <v>0</v>
      </c>
      <c r="B1350" s="26" t="s">
        <v>412</v>
      </c>
      <c r="C1350" s="26" t="s">
        <v>412</v>
      </c>
      <c r="D1350" s="26" t="s">
        <v>412</v>
      </c>
      <c r="E1350" s="26" t="s">
        <v>723</v>
      </c>
      <c r="F1350" s="26" t="s">
        <v>60</v>
      </c>
      <c r="G1350" s="26" t="s">
        <v>61</v>
      </c>
      <c r="H1350" s="26" t="s">
        <v>62</v>
      </c>
      <c r="I1350" s="26" t="s">
        <v>63</v>
      </c>
      <c r="J1350" s="26" t="s">
        <v>2</v>
      </c>
      <c r="K1350" s="21"/>
      <c r="L1350" s="21"/>
    </row>
    <row r="1351" spans="1:12" ht="12.75">
      <c r="A1351" s="20"/>
      <c r="B1351" s="28" t="s">
        <v>434</v>
      </c>
      <c r="C1351" s="28" t="s">
        <v>436</v>
      </c>
      <c r="D1351" s="28" t="s">
        <v>435</v>
      </c>
      <c r="E1351" s="28" t="s">
        <v>438</v>
      </c>
      <c r="F1351" s="28"/>
      <c r="G1351" s="28"/>
      <c r="H1351" s="28"/>
      <c r="I1351" s="28"/>
      <c r="J1351" s="28"/>
      <c r="K1351" s="21"/>
      <c r="L1351" s="21"/>
    </row>
    <row r="1352" spans="1:11" ht="12.75">
      <c r="A1352" s="20" t="s">
        <v>28</v>
      </c>
      <c r="B1352" s="29">
        <v>15778</v>
      </c>
      <c r="C1352" s="29">
        <v>2614</v>
      </c>
      <c r="D1352" s="29">
        <v>1446</v>
      </c>
      <c r="E1352" s="29">
        <v>1181</v>
      </c>
      <c r="F1352" s="29">
        <v>3924</v>
      </c>
      <c r="G1352" s="29">
        <v>10</v>
      </c>
      <c r="H1352" s="29">
        <v>10</v>
      </c>
      <c r="I1352" s="29">
        <f>SUM(H1352,G1352,F1352)</f>
        <v>3944</v>
      </c>
      <c r="J1352" s="30">
        <f>SUM(I1352,B1352,C1352,D1352,E1352)</f>
        <v>24963</v>
      </c>
      <c r="K1352" s="21"/>
    </row>
    <row r="1353" spans="1:11" ht="12.75">
      <c r="A1353" s="20" t="s">
        <v>54</v>
      </c>
      <c r="B1353" s="29">
        <v>7557</v>
      </c>
      <c r="C1353" s="29">
        <v>1653</v>
      </c>
      <c r="D1353" s="29">
        <v>940</v>
      </c>
      <c r="E1353" s="29">
        <v>1022</v>
      </c>
      <c r="F1353" s="29">
        <v>3223</v>
      </c>
      <c r="G1353" s="29">
        <v>61</v>
      </c>
      <c r="H1353" s="29">
        <v>20</v>
      </c>
      <c r="I1353" s="29">
        <f>SUM(H1353,G1353,F1353)</f>
        <v>3304</v>
      </c>
      <c r="J1353" s="30">
        <f>SUM(I1353,B1353,C1353,D1353,E1353)</f>
        <v>14476</v>
      </c>
      <c r="K1353" s="21"/>
    </row>
    <row r="1354" spans="1:11" ht="13.5" thickBot="1">
      <c r="A1354" s="20" t="s">
        <v>724</v>
      </c>
      <c r="B1354" s="31">
        <v>8095</v>
      </c>
      <c r="C1354" s="31">
        <v>1208</v>
      </c>
      <c r="D1354" s="29">
        <v>595</v>
      </c>
      <c r="E1354" s="29">
        <v>716</v>
      </c>
      <c r="F1354" s="29">
        <v>2345</v>
      </c>
      <c r="G1354" s="29">
        <v>9</v>
      </c>
      <c r="H1354" s="31">
        <v>8</v>
      </c>
      <c r="I1354" s="31">
        <f>SUM(H1354,G1354,F1354)</f>
        <v>2362</v>
      </c>
      <c r="J1354" s="30">
        <f>SUM(I1354,B1354,C1354,D1354,E1354)</f>
        <v>12976</v>
      </c>
      <c r="K1354" s="21"/>
    </row>
    <row r="1355" spans="1:11" ht="12.75">
      <c r="A1355" s="32" t="s">
        <v>2</v>
      </c>
      <c r="B1355" s="30">
        <f>SUM(B1352,B1353,B1354)</f>
        <v>31430</v>
      </c>
      <c r="C1355" s="30">
        <f aca="true" t="shared" si="38" ref="C1355:J1355">SUM(C1352,C1353,C1354)</f>
        <v>5475</v>
      </c>
      <c r="D1355" s="33">
        <f t="shared" si="38"/>
        <v>2981</v>
      </c>
      <c r="E1355" s="33">
        <f t="shared" si="38"/>
        <v>2919</v>
      </c>
      <c r="F1355" s="33">
        <f t="shared" si="38"/>
        <v>9492</v>
      </c>
      <c r="G1355" s="33">
        <f t="shared" si="38"/>
        <v>80</v>
      </c>
      <c r="H1355" s="30">
        <f t="shared" si="38"/>
        <v>38</v>
      </c>
      <c r="I1355" s="30">
        <f t="shared" si="38"/>
        <v>9610</v>
      </c>
      <c r="J1355" s="33">
        <f t="shared" si="38"/>
        <v>52415</v>
      </c>
      <c r="K1355" s="21"/>
    </row>
    <row r="1356" spans="1:10" ht="12.75">
      <c r="A1356" s="20"/>
      <c r="B1356" s="29"/>
      <c r="C1356" s="29"/>
      <c r="D1356" s="29"/>
      <c r="E1356" s="29"/>
      <c r="F1356" s="29"/>
      <c r="G1356" s="29"/>
      <c r="H1356" s="29"/>
      <c r="I1356" s="29"/>
      <c r="J1356" s="21"/>
    </row>
    <row r="1357" spans="1:10" ht="12.75">
      <c r="A1357" s="34" t="s">
        <v>3</v>
      </c>
      <c r="B1357" s="35">
        <f>SUM(B1355,C1355,D1355)</f>
        <v>39886</v>
      </c>
      <c r="C1357" s="29"/>
      <c r="D1357" s="29"/>
      <c r="E1357" s="35">
        <f>SUM(E1355)</f>
        <v>2919</v>
      </c>
      <c r="F1357" s="29"/>
      <c r="G1357" s="29"/>
      <c r="H1357" s="29"/>
      <c r="I1357" s="29"/>
      <c r="J1357" s="21"/>
    </row>
    <row r="1359" spans="1:10" ht="12.75">
      <c r="A1359" s="20" t="s">
        <v>413</v>
      </c>
      <c r="B1359" s="20"/>
      <c r="C1359" s="20"/>
      <c r="D1359" s="20"/>
      <c r="E1359" s="20"/>
      <c r="F1359" s="21"/>
      <c r="G1359" s="21"/>
      <c r="H1359" s="21"/>
      <c r="I1359" s="21"/>
      <c r="J1359" s="21"/>
    </row>
    <row r="1360" spans="1:10" ht="12.75">
      <c r="A1360" s="21"/>
      <c r="B1360" s="20"/>
      <c r="C1360" s="20"/>
      <c r="D1360" s="20"/>
      <c r="E1360" s="20"/>
      <c r="F1360" s="21"/>
      <c r="G1360" s="21"/>
      <c r="H1360" s="21"/>
      <c r="I1360" s="21"/>
      <c r="J1360" s="21"/>
    </row>
    <row r="1361" spans="1:11" ht="12.75">
      <c r="A1361" s="20"/>
      <c r="B1361" s="22" t="s">
        <v>327</v>
      </c>
      <c r="C1361" s="22" t="s">
        <v>459</v>
      </c>
      <c r="D1361" s="22" t="s">
        <v>327</v>
      </c>
      <c r="E1361" s="22" t="s">
        <v>459</v>
      </c>
      <c r="F1361" s="22" t="s">
        <v>327</v>
      </c>
      <c r="G1361" s="24"/>
      <c r="H1361" s="24"/>
      <c r="I1361" s="24"/>
      <c r="J1361" s="22" t="s">
        <v>1</v>
      </c>
      <c r="K1361" s="22"/>
    </row>
    <row r="1362" spans="1:11" ht="12.75">
      <c r="A1362" s="20" t="s">
        <v>0</v>
      </c>
      <c r="B1362" s="26" t="s">
        <v>414</v>
      </c>
      <c r="C1362" s="26" t="s">
        <v>725</v>
      </c>
      <c r="D1362" s="26" t="s">
        <v>414</v>
      </c>
      <c r="E1362" s="26" t="s">
        <v>725</v>
      </c>
      <c r="F1362" s="26" t="s">
        <v>414</v>
      </c>
      <c r="G1362" s="26" t="s">
        <v>60</v>
      </c>
      <c r="H1362" s="26" t="s">
        <v>61</v>
      </c>
      <c r="I1362" s="26" t="s">
        <v>62</v>
      </c>
      <c r="J1362" s="26" t="s">
        <v>63</v>
      </c>
      <c r="K1362" s="26" t="s">
        <v>2</v>
      </c>
    </row>
    <row r="1363" spans="1:11" ht="12.75">
      <c r="A1363" s="20"/>
      <c r="B1363" s="28" t="s">
        <v>439</v>
      </c>
      <c r="C1363" s="28" t="s">
        <v>434</v>
      </c>
      <c r="D1363" s="28" t="s">
        <v>436</v>
      </c>
      <c r="E1363" s="28" t="s">
        <v>437</v>
      </c>
      <c r="F1363" s="28" t="s">
        <v>435</v>
      </c>
      <c r="G1363" s="28"/>
      <c r="H1363" s="28"/>
      <c r="I1363" s="28"/>
      <c r="J1363" s="28"/>
      <c r="K1363" s="28"/>
    </row>
    <row r="1364" spans="1:11" ht="12.75">
      <c r="A1364" s="20" t="s">
        <v>55</v>
      </c>
      <c r="B1364" s="29">
        <v>26628</v>
      </c>
      <c r="C1364" s="29">
        <v>11860</v>
      </c>
      <c r="D1364" s="29">
        <v>3531</v>
      </c>
      <c r="E1364" s="29">
        <v>1639</v>
      </c>
      <c r="F1364" s="29">
        <v>1679</v>
      </c>
      <c r="G1364" s="29">
        <v>3774</v>
      </c>
      <c r="H1364" s="29">
        <v>0</v>
      </c>
      <c r="I1364" s="29">
        <v>0</v>
      </c>
      <c r="J1364" s="29">
        <f>SUM(I1364,H1364,G1364)</f>
        <v>3774</v>
      </c>
      <c r="K1364" s="30">
        <f>SUM(J1364,F1364,E1364,D1364,C1364,B1364)</f>
        <v>49111</v>
      </c>
    </row>
    <row r="1365" spans="1:11" ht="13.5" thickBot="1">
      <c r="A1365" s="20" t="s">
        <v>56</v>
      </c>
      <c r="B1365" s="31">
        <v>4249</v>
      </c>
      <c r="C1365" s="31">
        <v>2364</v>
      </c>
      <c r="D1365" s="31">
        <v>728</v>
      </c>
      <c r="E1365" s="31">
        <v>278</v>
      </c>
      <c r="F1365" s="31">
        <v>338</v>
      </c>
      <c r="G1365" s="31">
        <v>548</v>
      </c>
      <c r="H1365" s="31">
        <v>0</v>
      </c>
      <c r="I1365" s="31">
        <v>5</v>
      </c>
      <c r="J1365" s="31">
        <f>SUM(I1365,H1365,G1365)</f>
        <v>553</v>
      </c>
      <c r="K1365" s="38">
        <f>SUM(J1365,F1365,E1365,D1365,C1365,B1365)</f>
        <v>8510</v>
      </c>
    </row>
    <row r="1366" spans="1:11" ht="12.75">
      <c r="A1366" s="32" t="s">
        <v>2</v>
      </c>
      <c r="B1366" s="30">
        <f>SUM(B1364:B1365)</f>
        <v>30877</v>
      </c>
      <c r="C1366" s="30">
        <f aca="true" t="shared" si="39" ref="C1366:K1366">SUM(C1364:C1365)</f>
        <v>14224</v>
      </c>
      <c r="D1366" s="30">
        <f t="shared" si="39"/>
        <v>4259</v>
      </c>
      <c r="E1366" s="30">
        <f t="shared" si="39"/>
        <v>1917</v>
      </c>
      <c r="F1366" s="30">
        <f t="shared" si="39"/>
        <v>2017</v>
      </c>
      <c r="G1366" s="30">
        <f t="shared" si="39"/>
        <v>4322</v>
      </c>
      <c r="H1366" s="30">
        <f t="shared" si="39"/>
        <v>0</v>
      </c>
      <c r="I1366" s="30">
        <f t="shared" si="39"/>
        <v>5</v>
      </c>
      <c r="J1366" s="30">
        <f t="shared" si="39"/>
        <v>4327</v>
      </c>
      <c r="K1366" s="30">
        <f t="shared" si="39"/>
        <v>57621</v>
      </c>
    </row>
    <row r="1367" spans="1:10" ht="12.75">
      <c r="A1367" s="20"/>
      <c r="B1367" s="29"/>
      <c r="C1367" s="29"/>
      <c r="D1367" s="29"/>
      <c r="E1367" s="29"/>
      <c r="F1367" s="29"/>
      <c r="G1367" s="29"/>
      <c r="H1367" s="29"/>
      <c r="I1367" s="29"/>
      <c r="J1367" s="29"/>
    </row>
    <row r="1368" spans="1:10" ht="12.75">
      <c r="A1368" s="34" t="s">
        <v>3</v>
      </c>
      <c r="B1368" s="35">
        <f>SUM(B1366,D1366,F1366)</f>
        <v>37153</v>
      </c>
      <c r="C1368" s="35">
        <f>SUM(C1366,E1366)</f>
        <v>16141</v>
      </c>
      <c r="D1368" s="39"/>
      <c r="F1368" s="29"/>
      <c r="G1368" s="29"/>
      <c r="H1368" s="29"/>
      <c r="I1368" s="29"/>
      <c r="J1368" s="29"/>
    </row>
    <row r="1370" spans="1:10" ht="12.75">
      <c r="A1370" s="20" t="s">
        <v>415</v>
      </c>
      <c r="B1370" s="20"/>
      <c r="C1370" s="21"/>
      <c r="D1370" s="21"/>
      <c r="E1370" s="21"/>
      <c r="F1370" s="21"/>
      <c r="G1370" s="21"/>
      <c r="H1370" s="21"/>
      <c r="I1370" s="21"/>
      <c r="J1370" s="21"/>
    </row>
    <row r="1371" spans="1:10" ht="12.75">
      <c r="A1371" s="21"/>
      <c r="B1371" s="20"/>
      <c r="C1371" s="21"/>
      <c r="D1371" s="21"/>
      <c r="E1371" s="21"/>
      <c r="F1371" s="21"/>
      <c r="G1371" s="21"/>
      <c r="H1371" s="21"/>
      <c r="I1371" s="21"/>
      <c r="J1371" s="21"/>
    </row>
    <row r="1372" spans="1:13" ht="12.75">
      <c r="A1372" s="20"/>
      <c r="B1372" s="22" t="s">
        <v>416</v>
      </c>
      <c r="C1372" s="22" t="s">
        <v>726</v>
      </c>
      <c r="D1372" s="22" t="s">
        <v>416</v>
      </c>
      <c r="E1372" s="22" t="s">
        <v>726</v>
      </c>
      <c r="F1372" s="24"/>
      <c r="G1372" s="24"/>
      <c r="H1372" s="24"/>
      <c r="I1372" s="22" t="s">
        <v>1</v>
      </c>
      <c r="J1372" s="22"/>
      <c r="K1372" s="21"/>
      <c r="L1372" s="21"/>
      <c r="M1372" s="21"/>
    </row>
    <row r="1373" spans="1:13" ht="12.75">
      <c r="A1373" s="20" t="s">
        <v>0</v>
      </c>
      <c r="B1373" s="26" t="s">
        <v>417</v>
      </c>
      <c r="C1373" s="26" t="s">
        <v>727</v>
      </c>
      <c r="D1373" s="26" t="s">
        <v>417</v>
      </c>
      <c r="E1373" s="26" t="s">
        <v>727</v>
      </c>
      <c r="F1373" s="26" t="s">
        <v>60</v>
      </c>
      <c r="G1373" s="26" t="s">
        <v>61</v>
      </c>
      <c r="H1373" s="26" t="s">
        <v>62</v>
      </c>
      <c r="I1373" s="26" t="s">
        <v>63</v>
      </c>
      <c r="J1373" s="26" t="s">
        <v>2</v>
      </c>
      <c r="K1373" s="21"/>
      <c r="L1373" s="21"/>
      <c r="M1373" s="21"/>
    </row>
    <row r="1374" spans="1:13" ht="12.75">
      <c r="A1374" s="20"/>
      <c r="B1374" s="28" t="s">
        <v>439</v>
      </c>
      <c r="C1374" s="28" t="s">
        <v>434</v>
      </c>
      <c r="D1374" s="28" t="s">
        <v>437</v>
      </c>
      <c r="E1374" s="28" t="s">
        <v>435</v>
      </c>
      <c r="F1374" s="28"/>
      <c r="G1374" s="28"/>
      <c r="H1374" s="28"/>
      <c r="I1374" s="28"/>
      <c r="J1374" s="28"/>
      <c r="K1374" s="21"/>
      <c r="L1374" s="21"/>
      <c r="M1374" s="21"/>
    </row>
    <row r="1375" spans="1:13" ht="12.75">
      <c r="A1375" s="20" t="s">
        <v>55</v>
      </c>
      <c r="B1375" s="29">
        <v>41342</v>
      </c>
      <c r="C1375" s="29">
        <v>4173</v>
      </c>
      <c r="D1375" s="29">
        <v>1786</v>
      </c>
      <c r="E1375" s="29">
        <v>709</v>
      </c>
      <c r="F1375" s="29">
        <v>4438</v>
      </c>
      <c r="G1375" s="29">
        <v>0</v>
      </c>
      <c r="H1375" s="29">
        <v>0</v>
      </c>
      <c r="I1375" s="29">
        <f>SUM(H1375,G1375,F1375)</f>
        <v>4438</v>
      </c>
      <c r="J1375" s="30">
        <f>SUM(I1375,E1375,D1375,C1375,B1375)</f>
        <v>52448</v>
      </c>
      <c r="K1375" s="21"/>
      <c r="L1375" s="21"/>
      <c r="M1375" s="21"/>
    </row>
    <row r="1376" spans="1:10" ht="12.75">
      <c r="A1376" s="20"/>
      <c r="B1376" s="29"/>
      <c r="C1376" s="29"/>
      <c r="D1376" s="29"/>
      <c r="E1376" s="29"/>
      <c r="F1376" s="29"/>
      <c r="G1376" s="29"/>
      <c r="H1376" s="21"/>
      <c r="I1376" s="21"/>
      <c r="J1376" s="21"/>
    </row>
    <row r="1377" spans="1:10" ht="12.75">
      <c r="A1377" s="34" t="s">
        <v>3</v>
      </c>
      <c r="B1377" s="35">
        <f>SUM(B1375,D1375)</f>
        <v>43128</v>
      </c>
      <c r="C1377" s="35">
        <f>SUM(C1375,E1375)</f>
        <v>4882</v>
      </c>
      <c r="D1377" s="29"/>
      <c r="E1377" s="29"/>
      <c r="F1377" s="29"/>
      <c r="G1377" s="29"/>
      <c r="H1377" s="21"/>
      <c r="I1377" s="21"/>
      <c r="J1377" s="21"/>
    </row>
    <row r="1379" spans="1:10" ht="12.75">
      <c r="A1379" s="20" t="s">
        <v>418</v>
      </c>
      <c r="B1379" s="20"/>
      <c r="C1379" s="20"/>
      <c r="D1379" s="20"/>
      <c r="E1379" s="20"/>
      <c r="F1379" s="21"/>
      <c r="G1379" s="21"/>
      <c r="H1379" s="21"/>
      <c r="I1379" s="21"/>
      <c r="J1379" s="21"/>
    </row>
    <row r="1380" spans="1:10" ht="12.75">
      <c r="A1380" s="21"/>
      <c r="B1380" s="20"/>
      <c r="C1380" s="20"/>
      <c r="D1380" s="20"/>
      <c r="E1380" s="20"/>
      <c r="F1380" s="21"/>
      <c r="G1380" s="21"/>
      <c r="H1380" s="21"/>
      <c r="I1380" s="21"/>
      <c r="J1380" s="21"/>
    </row>
    <row r="1381" spans="1:10" ht="12.75">
      <c r="A1381" s="20"/>
      <c r="B1381" s="22" t="s">
        <v>728</v>
      </c>
      <c r="C1381" s="22" t="s">
        <v>728</v>
      </c>
      <c r="D1381" s="22" t="s">
        <v>728</v>
      </c>
      <c r="E1381" s="22" t="s">
        <v>728</v>
      </c>
      <c r="F1381" s="24"/>
      <c r="G1381" s="24"/>
      <c r="H1381" s="24"/>
      <c r="I1381" s="22" t="s">
        <v>1</v>
      </c>
      <c r="J1381" s="22"/>
    </row>
    <row r="1382" spans="1:10" ht="12.75">
      <c r="A1382" s="20" t="s">
        <v>0</v>
      </c>
      <c r="B1382" s="26" t="s">
        <v>729</v>
      </c>
      <c r="C1382" s="26" t="s">
        <v>729</v>
      </c>
      <c r="D1382" s="26" t="s">
        <v>729</v>
      </c>
      <c r="E1382" s="26" t="s">
        <v>729</v>
      </c>
      <c r="F1382" s="26" t="s">
        <v>60</v>
      </c>
      <c r="G1382" s="26" t="s">
        <v>61</v>
      </c>
      <c r="H1382" s="26" t="s">
        <v>62</v>
      </c>
      <c r="I1382" s="26" t="s">
        <v>63</v>
      </c>
      <c r="J1382" s="26" t="s">
        <v>2</v>
      </c>
    </row>
    <row r="1383" spans="1:11" ht="12.75">
      <c r="A1383" s="20"/>
      <c r="B1383" s="28" t="s">
        <v>439</v>
      </c>
      <c r="C1383" s="28" t="s">
        <v>434</v>
      </c>
      <c r="D1383" s="28" t="s">
        <v>436</v>
      </c>
      <c r="E1383" s="28" t="s">
        <v>437</v>
      </c>
      <c r="F1383" s="28"/>
      <c r="G1383" s="28"/>
      <c r="H1383" s="28"/>
      <c r="I1383" s="28"/>
      <c r="J1383" s="28"/>
      <c r="K1383" s="21"/>
    </row>
    <row r="1384" spans="1:11" ht="12.75">
      <c r="A1384" s="20" t="s">
        <v>55</v>
      </c>
      <c r="B1384" s="29">
        <v>30372</v>
      </c>
      <c r="C1384" s="29">
        <v>15848</v>
      </c>
      <c r="D1384" s="29">
        <v>3440</v>
      </c>
      <c r="E1384" s="29">
        <v>2755</v>
      </c>
      <c r="F1384" s="29">
        <v>7405</v>
      </c>
      <c r="G1384" s="29">
        <v>0</v>
      </c>
      <c r="H1384" s="29">
        <v>0</v>
      </c>
      <c r="I1384" s="29">
        <f>SUM(H1384,G1384,F1384)</f>
        <v>7405</v>
      </c>
      <c r="J1384" s="30">
        <f>SUM(I1384,E1384,D1384,C1384,B1384)</f>
        <v>59820</v>
      </c>
      <c r="K1384" s="21"/>
    </row>
    <row r="1385" spans="1:11" ht="12.75">
      <c r="A1385" s="20"/>
      <c r="B1385" s="29"/>
      <c r="C1385" s="29"/>
      <c r="D1385" s="29"/>
      <c r="E1385" s="29"/>
      <c r="F1385" s="29"/>
      <c r="G1385" s="29"/>
      <c r="H1385" s="29"/>
      <c r="I1385" s="29"/>
      <c r="J1385" s="29"/>
      <c r="K1385" s="21"/>
    </row>
    <row r="1386" spans="1:10" ht="12.75">
      <c r="A1386" s="34" t="s">
        <v>3</v>
      </c>
      <c r="B1386" s="35">
        <f>SUM(B1384,C1384,D1384,E1384)</f>
        <v>52415</v>
      </c>
      <c r="C1386" s="39"/>
      <c r="D1386" s="39"/>
      <c r="E1386" s="29"/>
      <c r="F1386" s="29"/>
      <c r="G1386" s="29"/>
      <c r="H1386" s="29"/>
      <c r="I1386" s="29"/>
      <c r="J1386" s="21"/>
    </row>
    <row r="1388" spans="1:11" ht="12.75">
      <c r="A1388" s="20" t="s">
        <v>421</v>
      </c>
      <c r="B1388" s="20"/>
      <c r="C1388" s="20"/>
      <c r="D1388" s="20"/>
      <c r="E1388" s="20"/>
      <c r="F1388" s="20"/>
      <c r="G1388" s="21"/>
      <c r="H1388" s="21"/>
      <c r="I1388" s="21"/>
      <c r="J1388" s="21"/>
      <c r="K1388" s="21"/>
    </row>
    <row r="1389" spans="1:11" ht="12.75">
      <c r="A1389" s="21"/>
      <c r="B1389" s="20"/>
      <c r="C1389" s="20"/>
      <c r="D1389" s="20"/>
      <c r="E1389" s="20"/>
      <c r="F1389" s="20"/>
      <c r="G1389" s="21"/>
      <c r="H1389" s="21"/>
      <c r="I1389" s="21"/>
      <c r="J1389" s="21"/>
      <c r="K1389" s="21"/>
    </row>
    <row r="1390" spans="1:10" ht="12.75">
      <c r="A1390" s="20"/>
      <c r="B1390" s="22" t="s">
        <v>422</v>
      </c>
      <c r="C1390" s="22" t="s">
        <v>730</v>
      </c>
      <c r="D1390" s="22" t="s">
        <v>422</v>
      </c>
      <c r="E1390" s="22" t="s">
        <v>422</v>
      </c>
      <c r="F1390" s="24"/>
      <c r="G1390" s="24"/>
      <c r="H1390" s="24"/>
      <c r="I1390" s="22" t="s">
        <v>1</v>
      </c>
      <c r="J1390" s="22"/>
    </row>
    <row r="1391" spans="1:10" ht="12.75">
      <c r="A1391" s="20" t="s">
        <v>0</v>
      </c>
      <c r="B1391" s="26" t="s">
        <v>423</v>
      </c>
      <c r="C1391" s="26" t="s">
        <v>731</v>
      </c>
      <c r="D1391" s="26" t="s">
        <v>423</v>
      </c>
      <c r="E1391" s="26" t="s">
        <v>423</v>
      </c>
      <c r="F1391" s="26" t="s">
        <v>60</v>
      </c>
      <c r="G1391" s="26" t="s">
        <v>61</v>
      </c>
      <c r="H1391" s="26" t="s">
        <v>62</v>
      </c>
      <c r="I1391" s="26" t="s">
        <v>63</v>
      </c>
      <c r="J1391" s="26" t="s">
        <v>2</v>
      </c>
    </row>
    <row r="1392" spans="1:10" ht="12.75">
      <c r="A1392" s="20"/>
      <c r="B1392" s="28" t="s">
        <v>439</v>
      </c>
      <c r="C1392" s="28" t="s">
        <v>434</v>
      </c>
      <c r="D1392" s="28" t="s">
        <v>436</v>
      </c>
      <c r="E1392" s="28" t="s">
        <v>435</v>
      </c>
      <c r="F1392" s="28"/>
      <c r="G1392" s="28"/>
      <c r="H1392" s="28"/>
      <c r="I1392" s="28"/>
      <c r="J1392" s="28"/>
    </row>
    <row r="1393" spans="1:10" ht="12.75">
      <c r="A1393" s="20" t="s">
        <v>55</v>
      </c>
      <c r="B1393" s="29">
        <v>32372</v>
      </c>
      <c r="C1393" s="29">
        <v>14802</v>
      </c>
      <c r="D1393" s="29">
        <v>4563</v>
      </c>
      <c r="E1393" s="29">
        <v>2577</v>
      </c>
      <c r="F1393" s="29">
        <v>5123</v>
      </c>
      <c r="G1393" s="29">
        <v>0</v>
      </c>
      <c r="H1393" s="29">
        <v>0</v>
      </c>
      <c r="I1393" s="29">
        <f>SUM(H1393,G1393,F1393)</f>
        <v>5123</v>
      </c>
      <c r="J1393" s="30">
        <f>SUM(I1393,E1393,D1393,C1393,B1393)</f>
        <v>59437</v>
      </c>
    </row>
    <row r="1394" spans="1:11" ht="12.75">
      <c r="A1394" s="20"/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</row>
    <row r="1395" spans="1:11" ht="12.75">
      <c r="A1395" s="34" t="s">
        <v>3</v>
      </c>
      <c r="B1395" s="35">
        <f>SUM(B1393,D1393,E1393)</f>
        <v>39512</v>
      </c>
      <c r="C1395" s="35">
        <f>SUM(C1393)</f>
        <v>14802</v>
      </c>
      <c r="D1395" s="29"/>
      <c r="E1395" s="29"/>
      <c r="F1395" s="29"/>
      <c r="G1395" s="29"/>
      <c r="H1395" s="29"/>
      <c r="I1395" s="29"/>
      <c r="J1395" s="29"/>
      <c r="K1395" s="29"/>
    </row>
    <row r="1397" spans="1:11" ht="12.75">
      <c r="A1397" s="20" t="s">
        <v>424</v>
      </c>
      <c r="B1397" s="20"/>
      <c r="C1397" s="20"/>
      <c r="D1397" s="20"/>
      <c r="E1397" s="20"/>
      <c r="F1397" s="21"/>
      <c r="G1397" s="21"/>
      <c r="H1397" s="21"/>
      <c r="I1397" s="21"/>
      <c r="J1397" s="21"/>
      <c r="K1397" s="21"/>
    </row>
    <row r="1398" spans="1:11" ht="12.75">
      <c r="A1398" s="21"/>
      <c r="B1398" s="20"/>
      <c r="C1398" s="20"/>
      <c r="D1398" s="20"/>
      <c r="E1398" s="20"/>
      <c r="F1398" s="21"/>
      <c r="G1398" s="21"/>
      <c r="H1398" s="21"/>
      <c r="I1398" s="21"/>
      <c r="J1398" s="21"/>
      <c r="K1398" s="21"/>
    </row>
    <row r="1399" spans="1:10" ht="12.75">
      <c r="A1399" s="20"/>
      <c r="B1399" s="22" t="s">
        <v>419</v>
      </c>
      <c r="C1399" s="22" t="s">
        <v>419</v>
      </c>
      <c r="D1399" s="22" t="s">
        <v>419</v>
      </c>
      <c r="E1399" s="24"/>
      <c r="F1399" s="24"/>
      <c r="G1399" s="24"/>
      <c r="H1399" s="22" t="s">
        <v>1</v>
      </c>
      <c r="I1399" s="22"/>
      <c r="J1399" s="21"/>
    </row>
    <row r="1400" spans="1:10" ht="12.75">
      <c r="A1400" s="20" t="s">
        <v>0</v>
      </c>
      <c r="B1400" s="26" t="s">
        <v>420</v>
      </c>
      <c r="C1400" s="26" t="s">
        <v>420</v>
      </c>
      <c r="D1400" s="26" t="s">
        <v>420</v>
      </c>
      <c r="E1400" s="26" t="s">
        <v>60</v>
      </c>
      <c r="F1400" s="26" t="s">
        <v>61</v>
      </c>
      <c r="G1400" s="26" t="s">
        <v>62</v>
      </c>
      <c r="H1400" s="26" t="s">
        <v>63</v>
      </c>
      <c r="I1400" s="26" t="s">
        <v>2</v>
      </c>
      <c r="J1400" s="21"/>
    </row>
    <row r="1401" spans="1:10" ht="12.75">
      <c r="A1401" s="20"/>
      <c r="B1401" s="28" t="s">
        <v>434</v>
      </c>
      <c r="C1401" s="28" t="s">
        <v>436</v>
      </c>
      <c r="D1401" s="28" t="s">
        <v>435</v>
      </c>
      <c r="E1401" s="28"/>
      <c r="F1401" s="28"/>
      <c r="G1401" s="28"/>
      <c r="H1401" s="28"/>
      <c r="I1401" s="28"/>
      <c r="J1401" s="21"/>
    </row>
    <row r="1402" spans="1:10" ht="12.75">
      <c r="A1402" s="20" t="s">
        <v>55</v>
      </c>
      <c r="B1402" s="29">
        <v>14626</v>
      </c>
      <c r="C1402" s="29">
        <v>2287</v>
      </c>
      <c r="D1402" s="29">
        <v>2060</v>
      </c>
      <c r="E1402" s="29">
        <v>6376</v>
      </c>
      <c r="F1402" s="29">
        <v>0</v>
      </c>
      <c r="G1402" s="29">
        <v>0</v>
      </c>
      <c r="H1402" s="29">
        <f>SUM(E1402:G1402)</f>
        <v>6376</v>
      </c>
      <c r="I1402" s="30">
        <f>SUM(H1402,D1402,C1402,B1402)</f>
        <v>25349</v>
      </c>
      <c r="J1402" s="21"/>
    </row>
    <row r="1403" spans="1:10" ht="12.75">
      <c r="A1403" s="20" t="s">
        <v>56</v>
      </c>
      <c r="B1403" s="29">
        <v>18187</v>
      </c>
      <c r="C1403" s="29">
        <v>2848</v>
      </c>
      <c r="D1403" s="29">
        <v>3168</v>
      </c>
      <c r="E1403" s="29">
        <v>9286</v>
      </c>
      <c r="F1403" s="29">
        <v>0</v>
      </c>
      <c r="G1403" s="29">
        <v>102</v>
      </c>
      <c r="H1403" s="29">
        <f>SUM(E1403:G1403)</f>
        <v>9388</v>
      </c>
      <c r="I1403" s="30">
        <f>SUM(H1403,D1403,C1403,B1403)</f>
        <v>33591</v>
      </c>
      <c r="J1403" s="21"/>
    </row>
    <row r="1404" spans="1:10" ht="13.5" thickBot="1">
      <c r="A1404" s="20" t="s">
        <v>724</v>
      </c>
      <c r="B1404" s="29">
        <v>1040</v>
      </c>
      <c r="C1404" s="29">
        <v>139</v>
      </c>
      <c r="D1404" s="29">
        <v>95</v>
      </c>
      <c r="E1404" s="31">
        <v>547</v>
      </c>
      <c r="F1404" s="31">
        <v>0</v>
      </c>
      <c r="G1404" s="31">
        <v>3</v>
      </c>
      <c r="H1404" s="29">
        <f>SUM(E1404:G1404)</f>
        <v>550</v>
      </c>
      <c r="I1404" s="30">
        <f>SUM(H1404,D1404,C1404,B1404)</f>
        <v>1824</v>
      </c>
      <c r="J1404" s="21"/>
    </row>
    <row r="1405" spans="1:9" ht="12.75">
      <c r="A1405" s="32" t="s">
        <v>2</v>
      </c>
      <c r="B1405" s="33">
        <f>SUM(B1402:B1404)</f>
        <v>33853</v>
      </c>
      <c r="C1405" s="33">
        <f aca="true" t="shared" si="40" ref="C1405:I1405">SUM(C1402:C1404)</f>
        <v>5274</v>
      </c>
      <c r="D1405" s="33">
        <f t="shared" si="40"/>
        <v>5323</v>
      </c>
      <c r="E1405" s="30">
        <f t="shared" si="40"/>
        <v>16209</v>
      </c>
      <c r="F1405" s="30">
        <f t="shared" si="40"/>
        <v>0</v>
      </c>
      <c r="G1405" s="30">
        <f t="shared" si="40"/>
        <v>105</v>
      </c>
      <c r="H1405" s="33">
        <f t="shared" si="40"/>
        <v>16314</v>
      </c>
      <c r="I1405" s="33">
        <f t="shared" si="40"/>
        <v>60764</v>
      </c>
    </row>
    <row r="1406" spans="1:11" ht="12.75">
      <c r="A1406" s="20"/>
      <c r="B1406" s="29"/>
      <c r="C1406" s="29"/>
      <c r="D1406" s="29"/>
      <c r="E1406" s="29"/>
      <c r="F1406" s="29"/>
      <c r="G1406" s="29"/>
      <c r="H1406" s="29"/>
      <c r="I1406" s="29"/>
      <c r="J1406" s="29"/>
      <c r="K1406" s="21"/>
    </row>
    <row r="1407" spans="1:10" ht="12.75">
      <c r="A1407" s="34" t="s">
        <v>3</v>
      </c>
      <c r="B1407" s="35">
        <f>SUM(B1405:D1405)</f>
        <v>44450</v>
      </c>
      <c r="C1407" s="29"/>
      <c r="D1407" s="29"/>
      <c r="E1407" s="29"/>
      <c r="F1407" s="29"/>
      <c r="G1407" s="29"/>
      <c r="H1407" s="29"/>
      <c r="I1407" s="29"/>
      <c r="J1407" s="21"/>
    </row>
    <row r="1409" spans="1:11" ht="12.75">
      <c r="A1409" s="20" t="s">
        <v>426</v>
      </c>
      <c r="B1409" s="20"/>
      <c r="C1409" s="20"/>
      <c r="D1409" s="20"/>
      <c r="E1409" s="20"/>
      <c r="F1409" s="20"/>
      <c r="G1409" s="21"/>
      <c r="H1409" s="21"/>
      <c r="I1409" s="21"/>
      <c r="J1409" s="21"/>
      <c r="K1409" s="21"/>
    </row>
    <row r="1410" spans="1:11" ht="12.75">
      <c r="A1410" s="21"/>
      <c r="B1410" s="20"/>
      <c r="C1410" s="20"/>
      <c r="D1410" s="20"/>
      <c r="E1410" s="20"/>
      <c r="F1410" s="20"/>
      <c r="G1410" s="21"/>
      <c r="H1410" s="21"/>
      <c r="I1410" s="21"/>
      <c r="J1410" s="21"/>
      <c r="K1410" s="21"/>
    </row>
    <row r="1411" spans="1:11" ht="12.75">
      <c r="A1411" s="20"/>
      <c r="B1411" s="22" t="s">
        <v>732</v>
      </c>
      <c r="C1411" s="22" t="s">
        <v>733</v>
      </c>
      <c r="D1411" s="22" t="s">
        <v>733</v>
      </c>
      <c r="E1411" s="22" t="s">
        <v>732</v>
      </c>
      <c r="F1411" s="22" t="s">
        <v>733</v>
      </c>
      <c r="G1411" s="24"/>
      <c r="H1411" s="24"/>
      <c r="I1411" s="24"/>
      <c r="J1411" s="22" t="s">
        <v>1</v>
      </c>
      <c r="K1411" s="22"/>
    </row>
    <row r="1412" spans="1:11" ht="12.75">
      <c r="A1412" s="20" t="s">
        <v>0</v>
      </c>
      <c r="B1412" s="26" t="s">
        <v>734</v>
      </c>
      <c r="C1412" s="26" t="s">
        <v>735</v>
      </c>
      <c r="D1412" s="26" t="s">
        <v>735</v>
      </c>
      <c r="E1412" s="26" t="s">
        <v>734</v>
      </c>
      <c r="F1412" s="26" t="s">
        <v>735</v>
      </c>
      <c r="G1412" s="26" t="s">
        <v>60</v>
      </c>
      <c r="H1412" s="26" t="s">
        <v>61</v>
      </c>
      <c r="I1412" s="26" t="s">
        <v>62</v>
      </c>
      <c r="J1412" s="26" t="s">
        <v>63</v>
      </c>
      <c r="K1412" s="26" t="s">
        <v>2</v>
      </c>
    </row>
    <row r="1413" spans="1:11" ht="12.75">
      <c r="A1413" s="20"/>
      <c r="B1413" s="28" t="s">
        <v>439</v>
      </c>
      <c r="C1413" s="28" t="s">
        <v>434</v>
      </c>
      <c r="D1413" s="28" t="s">
        <v>436</v>
      </c>
      <c r="E1413" s="28" t="s">
        <v>437</v>
      </c>
      <c r="F1413" s="28" t="s">
        <v>435</v>
      </c>
      <c r="G1413" s="28"/>
      <c r="H1413" s="28"/>
      <c r="I1413" s="28"/>
      <c r="J1413" s="28"/>
      <c r="K1413" s="28"/>
    </row>
    <row r="1414" spans="1:11" ht="12.75">
      <c r="A1414" s="20" t="s">
        <v>55</v>
      </c>
      <c r="B1414" s="29">
        <v>3431</v>
      </c>
      <c r="C1414" s="29">
        <v>4594</v>
      </c>
      <c r="D1414" s="29">
        <v>852</v>
      </c>
      <c r="E1414" s="29">
        <v>380</v>
      </c>
      <c r="F1414" s="29">
        <v>408</v>
      </c>
      <c r="G1414" s="29">
        <v>1039</v>
      </c>
      <c r="H1414" s="29">
        <v>0</v>
      </c>
      <c r="I1414" s="29">
        <v>0</v>
      </c>
      <c r="J1414" s="29">
        <f>SUM(I1414,H1414,G1414)</f>
        <v>1039</v>
      </c>
      <c r="K1414" s="30">
        <f>SUM(J1414,F1414,E1414,D1414,C1414,B1414)</f>
        <v>10704</v>
      </c>
    </row>
    <row r="1415" spans="1:11" ht="13.5" thickBot="1">
      <c r="A1415" s="20" t="s">
        <v>56</v>
      </c>
      <c r="B1415" s="29">
        <v>19520</v>
      </c>
      <c r="C1415" s="29">
        <v>16669</v>
      </c>
      <c r="D1415" s="29">
        <v>2116</v>
      </c>
      <c r="E1415" s="29">
        <v>1645</v>
      </c>
      <c r="F1415" s="29">
        <v>1297</v>
      </c>
      <c r="G1415" s="29">
        <v>3070</v>
      </c>
      <c r="H1415" s="29">
        <v>0</v>
      </c>
      <c r="I1415" s="29">
        <v>32</v>
      </c>
      <c r="J1415" s="29">
        <f>SUM(I1415,H1415,G1415)</f>
        <v>3102</v>
      </c>
      <c r="K1415" s="30">
        <f>SUM(J1415,F1415,E1415,D1415,C1415,B1415)</f>
        <v>44349</v>
      </c>
    </row>
    <row r="1416" spans="1:11" ht="12.75">
      <c r="A1416" s="32" t="s">
        <v>2</v>
      </c>
      <c r="B1416" s="33">
        <f>SUM(B1414,B1415)</f>
        <v>22951</v>
      </c>
      <c r="C1416" s="33">
        <f aca="true" t="shared" si="41" ref="C1416:K1416">SUM(C1414,C1415)</f>
        <v>21263</v>
      </c>
      <c r="D1416" s="33">
        <f t="shared" si="41"/>
        <v>2968</v>
      </c>
      <c r="E1416" s="33">
        <f t="shared" si="41"/>
        <v>2025</v>
      </c>
      <c r="F1416" s="33">
        <f t="shared" si="41"/>
        <v>1705</v>
      </c>
      <c r="G1416" s="33">
        <f t="shared" si="41"/>
        <v>4109</v>
      </c>
      <c r="H1416" s="33">
        <f t="shared" si="41"/>
        <v>0</v>
      </c>
      <c r="I1416" s="33">
        <f t="shared" si="41"/>
        <v>32</v>
      </c>
      <c r="J1416" s="33">
        <f t="shared" si="41"/>
        <v>4141</v>
      </c>
      <c r="K1416" s="33">
        <f t="shared" si="41"/>
        <v>55053</v>
      </c>
    </row>
    <row r="1417" spans="1:11" ht="12.75">
      <c r="A1417" s="20"/>
      <c r="B1417" s="29"/>
      <c r="C1417" s="29"/>
      <c r="D1417" s="29"/>
      <c r="E1417" s="29"/>
      <c r="F1417" s="29"/>
      <c r="G1417" s="29"/>
      <c r="H1417" s="29"/>
      <c r="I1417" s="29"/>
      <c r="J1417" s="29"/>
      <c r="K1417" s="29"/>
    </row>
    <row r="1418" spans="1:11" ht="12.75">
      <c r="A1418" s="34" t="s">
        <v>3</v>
      </c>
      <c r="B1418" s="35">
        <f>SUM(B1416,E1416)</f>
        <v>24976</v>
      </c>
      <c r="C1418" s="35">
        <f>SUM(C1416,D1416,F1416)</f>
        <v>25936</v>
      </c>
      <c r="D1418" s="29"/>
      <c r="E1418" s="29"/>
      <c r="F1418" s="29"/>
      <c r="G1418" s="29"/>
      <c r="H1418" s="29"/>
      <c r="I1418" s="29"/>
      <c r="J1418" s="29"/>
      <c r="K1418" s="29"/>
    </row>
    <row r="1420" spans="1:11" ht="12.75">
      <c r="A1420" s="20" t="s">
        <v>427</v>
      </c>
      <c r="B1420" s="20"/>
      <c r="C1420" s="20"/>
      <c r="D1420" s="20"/>
      <c r="E1420" s="20"/>
      <c r="F1420" s="20"/>
      <c r="G1420" s="21"/>
      <c r="H1420" s="21"/>
      <c r="I1420" s="21"/>
      <c r="J1420" s="21"/>
      <c r="K1420" s="21"/>
    </row>
    <row r="1421" spans="1:11" ht="12.75">
      <c r="A1421" s="21"/>
      <c r="B1421" s="20"/>
      <c r="C1421" s="20"/>
      <c r="D1421" s="20"/>
      <c r="E1421" s="20"/>
      <c r="F1421" s="20"/>
      <c r="G1421" s="21"/>
      <c r="H1421" s="21"/>
      <c r="I1421" s="21"/>
      <c r="J1421" s="21"/>
      <c r="K1421" s="21"/>
    </row>
    <row r="1422" spans="1:10" ht="12.75">
      <c r="A1422" s="20"/>
      <c r="B1422" s="22" t="s">
        <v>736</v>
      </c>
      <c r="C1422" s="22" t="s">
        <v>737</v>
      </c>
      <c r="D1422" s="22" t="s">
        <v>737</v>
      </c>
      <c r="E1422" s="22" t="s">
        <v>737</v>
      </c>
      <c r="F1422" s="24"/>
      <c r="G1422" s="24"/>
      <c r="H1422" s="24"/>
      <c r="I1422" s="22" t="s">
        <v>1</v>
      </c>
      <c r="J1422" s="22"/>
    </row>
    <row r="1423" spans="1:10" ht="12.75">
      <c r="A1423" s="20" t="s">
        <v>0</v>
      </c>
      <c r="B1423" s="26" t="s">
        <v>738</v>
      </c>
      <c r="C1423" s="26" t="s">
        <v>739</v>
      </c>
      <c r="D1423" s="26" t="s">
        <v>739</v>
      </c>
      <c r="E1423" s="26" t="s">
        <v>739</v>
      </c>
      <c r="F1423" s="26" t="s">
        <v>60</v>
      </c>
      <c r="G1423" s="26" t="s">
        <v>61</v>
      </c>
      <c r="H1423" s="26" t="s">
        <v>62</v>
      </c>
      <c r="I1423" s="26" t="s">
        <v>63</v>
      </c>
      <c r="J1423" s="26" t="s">
        <v>2</v>
      </c>
    </row>
    <row r="1424" spans="1:10" ht="12.75">
      <c r="A1424" s="20"/>
      <c r="B1424" s="28" t="s">
        <v>439</v>
      </c>
      <c r="C1424" s="28" t="s">
        <v>434</v>
      </c>
      <c r="D1424" s="28" t="s">
        <v>436</v>
      </c>
      <c r="E1424" s="28" t="s">
        <v>435</v>
      </c>
      <c r="F1424" s="28"/>
      <c r="G1424" s="28"/>
      <c r="H1424" s="28"/>
      <c r="I1424" s="28"/>
      <c r="J1424" s="28"/>
    </row>
    <row r="1425" spans="1:10" ht="12.75">
      <c r="A1425" s="20" t="s">
        <v>55</v>
      </c>
      <c r="B1425" s="29">
        <v>24736</v>
      </c>
      <c r="C1425" s="29">
        <v>23753</v>
      </c>
      <c r="D1425" s="29">
        <v>3083</v>
      </c>
      <c r="E1425" s="29">
        <v>1523</v>
      </c>
      <c r="F1425" s="29">
        <v>5526</v>
      </c>
      <c r="G1425" s="29">
        <v>0</v>
      </c>
      <c r="H1425" s="29">
        <v>0</v>
      </c>
      <c r="I1425" s="29">
        <f>SUM(H1425,G1425,F1425)</f>
        <v>5526</v>
      </c>
      <c r="J1425" s="30">
        <f>SUM(I1425,E1425,D1425,C1425,B1425)</f>
        <v>58621</v>
      </c>
    </row>
    <row r="1426" spans="1:10" ht="13.5" thickBot="1">
      <c r="A1426" s="20" t="s">
        <v>56</v>
      </c>
      <c r="B1426" s="29">
        <v>975</v>
      </c>
      <c r="C1426" s="29">
        <v>1660</v>
      </c>
      <c r="D1426" s="29">
        <v>275</v>
      </c>
      <c r="E1426" s="29">
        <v>99</v>
      </c>
      <c r="F1426" s="29">
        <v>358</v>
      </c>
      <c r="G1426" s="29">
        <v>0</v>
      </c>
      <c r="H1426" s="29">
        <v>0</v>
      </c>
      <c r="I1426" s="29">
        <f>SUM(H1426,G1426,F1426)</f>
        <v>358</v>
      </c>
      <c r="J1426" s="30">
        <f>SUM(I1426,E1426,D1426,C1426,B1426)</f>
        <v>3367</v>
      </c>
    </row>
    <row r="1427" spans="1:10" ht="12.75">
      <c r="A1427" s="32" t="s">
        <v>2</v>
      </c>
      <c r="B1427" s="33">
        <f>SUM(B1425,B1426)</f>
        <v>25711</v>
      </c>
      <c r="C1427" s="33">
        <f aca="true" t="shared" si="42" ref="C1427:J1427">SUM(C1425,C1426)</f>
        <v>25413</v>
      </c>
      <c r="D1427" s="33">
        <f t="shared" si="42"/>
        <v>3358</v>
      </c>
      <c r="E1427" s="33">
        <f t="shared" si="42"/>
        <v>1622</v>
      </c>
      <c r="F1427" s="33">
        <f t="shared" si="42"/>
        <v>5884</v>
      </c>
      <c r="G1427" s="33">
        <f t="shared" si="42"/>
        <v>0</v>
      </c>
      <c r="H1427" s="33">
        <f t="shared" si="42"/>
        <v>0</v>
      </c>
      <c r="I1427" s="33">
        <f t="shared" si="42"/>
        <v>5884</v>
      </c>
      <c r="J1427" s="33">
        <f t="shared" si="42"/>
        <v>61988</v>
      </c>
    </row>
    <row r="1428" spans="1:11" ht="12.75">
      <c r="A1428" s="20"/>
      <c r="B1428" s="29"/>
      <c r="C1428" s="29"/>
      <c r="D1428" s="29"/>
      <c r="E1428" s="29"/>
      <c r="F1428" s="29"/>
      <c r="G1428" s="29"/>
      <c r="H1428" s="29"/>
      <c r="I1428" s="29"/>
      <c r="J1428" s="29"/>
      <c r="K1428" s="29"/>
    </row>
    <row r="1429" spans="1:11" ht="12.75">
      <c r="A1429" s="34" t="s">
        <v>3</v>
      </c>
      <c r="B1429" s="35">
        <f>SUM(B1427)</f>
        <v>25711</v>
      </c>
      <c r="C1429" s="35">
        <f>SUM(C1427,D1427,E1427)</f>
        <v>30393</v>
      </c>
      <c r="D1429" s="29"/>
      <c r="E1429" s="29"/>
      <c r="F1429" s="29"/>
      <c r="G1429" s="29"/>
      <c r="H1429" s="29"/>
      <c r="I1429" s="29"/>
      <c r="J1429" s="29"/>
      <c r="K1429" s="29"/>
    </row>
    <row r="1431" spans="1:11" ht="12.75">
      <c r="A1431" s="20" t="s">
        <v>428</v>
      </c>
      <c r="B1431" s="20"/>
      <c r="C1431" s="20"/>
      <c r="D1431" s="20"/>
      <c r="E1431" s="20"/>
      <c r="F1431" s="20"/>
      <c r="G1431" s="21"/>
      <c r="H1431" s="21"/>
      <c r="I1431" s="21"/>
      <c r="J1431" s="21"/>
      <c r="K1431" s="21"/>
    </row>
    <row r="1432" spans="1:11" ht="12.75">
      <c r="A1432" s="21"/>
      <c r="B1432" s="20"/>
      <c r="C1432" s="20"/>
      <c r="D1432" s="20"/>
      <c r="E1432" s="20"/>
      <c r="F1432" s="20"/>
      <c r="G1432" s="21"/>
      <c r="H1432" s="21"/>
      <c r="I1432" s="21"/>
      <c r="J1432" s="21"/>
      <c r="K1432" s="21"/>
    </row>
    <row r="1433" spans="1:11" ht="12.75">
      <c r="A1433" s="20"/>
      <c r="B1433" s="22" t="s">
        <v>740</v>
      </c>
      <c r="C1433" s="22" t="s">
        <v>77</v>
      </c>
      <c r="D1433" s="22" t="s">
        <v>77</v>
      </c>
      <c r="E1433" s="22" t="s">
        <v>740</v>
      </c>
      <c r="F1433" s="22" t="s">
        <v>740</v>
      </c>
      <c r="G1433" s="24"/>
      <c r="H1433" s="24"/>
      <c r="I1433" s="24"/>
      <c r="J1433" s="22" t="s">
        <v>1</v>
      </c>
      <c r="K1433" s="22"/>
    </row>
    <row r="1434" spans="1:11" ht="12.75">
      <c r="A1434" s="20" t="s">
        <v>0</v>
      </c>
      <c r="B1434" s="26" t="s">
        <v>741</v>
      </c>
      <c r="C1434" s="26" t="s">
        <v>742</v>
      </c>
      <c r="D1434" s="26" t="s">
        <v>742</v>
      </c>
      <c r="E1434" s="26" t="s">
        <v>741</v>
      </c>
      <c r="F1434" s="26" t="s">
        <v>741</v>
      </c>
      <c r="G1434" s="26" t="s">
        <v>60</v>
      </c>
      <c r="H1434" s="26" t="s">
        <v>61</v>
      </c>
      <c r="I1434" s="26" t="s">
        <v>62</v>
      </c>
      <c r="J1434" s="26" t="s">
        <v>63</v>
      </c>
      <c r="K1434" s="26" t="s">
        <v>2</v>
      </c>
    </row>
    <row r="1435" spans="1:11" ht="12.75">
      <c r="A1435" s="20"/>
      <c r="B1435" s="28" t="s">
        <v>439</v>
      </c>
      <c r="C1435" s="28" t="s">
        <v>434</v>
      </c>
      <c r="D1435" s="28" t="s">
        <v>436</v>
      </c>
      <c r="E1435" s="28" t="s">
        <v>437</v>
      </c>
      <c r="F1435" s="28" t="s">
        <v>435</v>
      </c>
      <c r="G1435" s="28"/>
      <c r="H1435" s="28"/>
      <c r="I1435" s="28"/>
      <c r="J1435" s="28"/>
      <c r="K1435" s="28"/>
    </row>
    <row r="1436" spans="1:11" ht="12.75">
      <c r="A1436" s="20" t="s">
        <v>55</v>
      </c>
      <c r="B1436" s="29">
        <v>15766</v>
      </c>
      <c r="C1436" s="29">
        <v>19666</v>
      </c>
      <c r="D1436" s="29">
        <v>3959</v>
      </c>
      <c r="E1436" s="29">
        <v>2119</v>
      </c>
      <c r="F1436" s="29">
        <v>1801</v>
      </c>
      <c r="G1436" s="29">
        <v>4192</v>
      </c>
      <c r="H1436" s="29">
        <v>0</v>
      </c>
      <c r="I1436" s="29">
        <v>0</v>
      </c>
      <c r="J1436" s="29">
        <f>SUM(I1436,H1436,G1436)</f>
        <v>4192</v>
      </c>
      <c r="K1436" s="30">
        <f>SUM(J1436,F1436,E1436,D1436,C1436,B1436)</f>
        <v>47503</v>
      </c>
    </row>
    <row r="1437" spans="1:11" ht="13.5" thickBot="1">
      <c r="A1437" s="20" t="s">
        <v>29</v>
      </c>
      <c r="B1437" s="31">
        <v>5084</v>
      </c>
      <c r="C1437" s="31">
        <v>7590</v>
      </c>
      <c r="D1437" s="31">
        <v>1186</v>
      </c>
      <c r="E1437" s="31">
        <v>735</v>
      </c>
      <c r="F1437" s="31">
        <v>604</v>
      </c>
      <c r="G1437" s="31">
        <v>1208</v>
      </c>
      <c r="H1437" s="31">
        <v>3</v>
      </c>
      <c r="I1437" s="31">
        <v>6</v>
      </c>
      <c r="J1437" s="29">
        <f>SUM(I1437,H1437,G1437)</f>
        <v>1217</v>
      </c>
      <c r="K1437" s="30">
        <f>SUM(J1437,F1437,E1437,D1437,C1437,B1437)</f>
        <v>16416</v>
      </c>
    </row>
    <row r="1438" spans="1:11" ht="12.75">
      <c r="A1438" s="32" t="s">
        <v>2</v>
      </c>
      <c r="B1438" s="30">
        <f>SUM(B1436,B1437)</f>
        <v>20850</v>
      </c>
      <c r="C1438" s="30">
        <f aca="true" t="shared" si="43" ref="C1438:K1438">SUM(C1436,C1437)</f>
        <v>27256</v>
      </c>
      <c r="D1438" s="30">
        <f t="shared" si="43"/>
        <v>5145</v>
      </c>
      <c r="E1438" s="30">
        <f t="shared" si="43"/>
        <v>2854</v>
      </c>
      <c r="F1438" s="30">
        <f t="shared" si="43"/>
        <v>2405</v>
      </c>
      <c r="G1438" s="30">
        <f t="shared" si="43"/>
        <v>5400</v>
      </c>
      <c r="H1438" s="30">
        <f t="shared" si="43"/>
        <v>3</v>
      </c>
      <c r="I1438" s="30">
        <f t="shared" si="43"/>
        <v>6</v>
      </c>
      <c r="J1438" s="33">
        <f t="shared" si="43"/>
        <v>5409</v>
      </c>
      <c r="K1438" s="33">
        <f t="shared" si="43"/>
        <v>63919</v>
      </c>
    </row>
    <row r="1439" spans="1:11" ht="12.75">
      <c r="A1439" s="20"/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</row>
    <row r="1440" spans="1:10" ht="12.75">
      <c r="A1440" s="34" t="s">
        <v>3</v>
      </c>
      <c r="B1440" s="35">
        <f>SUM(B1438,E1438,F1438)</f>
        <v>26109</v>
      </c>
      <c r="C1440" s="35">
        <f>SUM(C1438,D1438)</f>
        <v>32401</v>
      </c>
      <c r="D1440" s="39"/>
      <c r="E1440" s="39"/>
      <c r="F1440" s="29"/>
      <c r="G1440" s="29"/>
      <c r="H1440" s="29"/>
      <c r="I1440" s="29"/>
      <c r="J1440" s="29"/>
    </row>
    <row r="1442" spans="1:11" ht="12.75">
      <c r="A1442" s="20" t="s">
        <v>429</v>
      </c>
      <c r="B1442" s="20"/>
      <c r="C1442" s="20"/>
      <c r="D1442" s="20"/>
      <c r="E1442" s="20"/>
      <c r="F1442" s="20"/>
      <c r="G1442" s="21"/>
      <c r="H1442" s="21"/>
      <c r="I1442" s="21"/>
      <c r="J1442" s="21"/>
      <c r="K1442" s="21"/>
    </row>
    <row r="1443" spans="1:11" ht="12.75">
      <c r="A1443" s="21"/>
      <c r="B1443" s="20"/>
      <c r="C1443" s="20"/>
      <c r="D1443" s="20"/>
      <c r="E1443" s="20"/>
      <c r="F1443" s="20"/>
      <c r="G1443" s="21"/>
      <c r="H1443" s="21"/>
      <c r="I1443" s="21"/>
      <c r="J1443" s="21"/>
      <c r="K1443" s="21"/>
    </row>
    <row r="1444" spans="1:11" ht="12.75">
      <c r="A1444" s="20"/>
      <c r="B1444" s="22" t="s">
        <v>57</v>
      </c>
      <c r="C1444" s="22" t="s">
        <v>431</v>
      </c>
      <c r="D1444" s="22" t="s">
        <v>431</v>
      </c>
      <c r="E1444" s="22" t="s">
        <v>57</v>
      </c>
      <c r="F1444" s="22" t="s">
        <v>431</v>
      </c>
      <c r="G1444" s="24"/>
      <c r="H1444" s="24"/>
      <c r="I1444" s="24"/>
      <c r="J1444" s="22" t="s">
        <v>1</v>
      </c>
      <c r="K1444" s="22"/>
    </row>
    <row r="1445" spans="1:11" ht="12.75">
      <c r="A1445" s="20" t="s">
        <v>0</v>
      </c>
      <c r="B1445" s="26" t="s">
        <v>68</v>
      </c>
      <c r="C1445" s="26" t="s">
        <v>432</v>
      </c>
      <c r="D1445" s="26" t="s">
        <v>432</v>
      </c>
      <c r="E1445" s="26" t="s">
        <v>68</v>
      </c>
      <c r="F1445" s="26" t="s">
        <v>432</v>
      </c>
      <c r="G1445" s="26" t="s">
        <v>60</v>
      </c>
      <c r="H1445" s="26" t="s">
        <v>61</v>
      </c>
      <c r="I1445" s="26" t="s">
        <v>62</v>
      </c>
      <c r="J1445" s="26" t="s">
        <v>63</v>
      </c>
      <c r="K1445" s="26" t="s">
        <v>2</v>
      </c>
    </row>
    <row r="1446" spans="1:11" ht="12.75">
      <c r="A1446" s="20"/>
      <c r="B1446" s="28" t="s">
        <v>439</v>
      </c>
      <c r="C1446" s="28" t="s">
        <v>434</v>
      </c>
      <c r="D1446" s="28" t="s">
        <v>436</v>
      </c>
      <c r="E1446" s="28" t="s">
        <v>437</v>
      </c>
      <c r="F1446" s="28" t="s">
        <v>435</v>
      </c>
      <c r="G1446" s="28"/>
      <c r="H1446" s="28"/>
      <c r="I1446" s="28"/>
      <c r="J1446" s="28"/>
      <c r="K1446" s="28"/>
    </row>
    <row r="1447" spans="1:11" ht="12.75">
      <c r="A1447" s="20" t="s">
        <v>25</v>
      </c>
      <c r="B1447" s="29">
        <v>4408</v>
      </c>
      <c r="C1447" s="29">
        <v>9266</v>
      </c>
      <c r="D1447" s="29">
        <v>1063</v>
      </c>
      <c r="E1447" s="29">
        <v>560</v>
      </c>
      <c r="F1447" s="29">
        <v>415</v>
      </c>
      <c r="G1447" s="29">
        <v>1348</v>
      </c>
      <c r="H1447" s="29">
        <v>4</v>
      </c>
      <c r="I1447" s="29">
        <v>9</v>
      </c>
      <c r="J1447" s="29">
        <f>SUM(I1447,H1447,G1447)</f>
        <v>1361</v>
      </c>
      <c r="K1447" s="30">
        <f>SUM(J1447,F1447,E1447,D1447,C1447,B1447)</f>
        <v>17073</v>
      </c>
    </row>
    <row r="1448" spans="1:11" ht="12.75">
      <c r="A1448" s="20" t="s">
        <v>26</v>
      </c>
      <c r="B1448" s="36">
        <v>9218</v>
      </c>
      <c r="C1448" s="36">
        <v>14341</v>
      </c>
      <c r="D1448" s="36">
        <v>1977</v>
      </c>
      <c r="E1448" s="36">
        <v>1133</v>
      </c>
      <c r="F1448" s="36">
        <v>1009</v>
      </c>
      <c r="G1448" s="36">
        <v>2396</v>
      </c>
      <c r="H1448" s="36">
        <v>0</v>
      </c>
      <c r="I1448" s="36">
        <v>9</v>
      </c>
      <c r="J1448" s="29">
        <f>SUM(I1448,H1448,G1448)</f>
        <v>2405</v>
      </c>
      <c r="K1448" s="30">
        <f>SUM(J1448,F1448,E1448,D1448,C1448,B1448)</f>
        <v>30083</v>
      </c>
    </row>
    <row r="1449" spans="1:11" ht="13.5" thickBot="1">
      <c r="A1449" s="20" t="s">
        <v>710</v>
      </c>
      <c r="B1449" s="31">
        <v>278</v>
      </c>
      <c r="C1449" s="31">
        <v>727</v>
      </c>
      <c r="D1449" s="31">
        <v>65</v>
      </c>
      <c r="E1449" s="31">
        <v>39</v>
      </c>
      <c r="F1449" s="31">
        <v>10</v>
      </c>
      <c r="G1449" s="31">
        <v>222</v>
      </c>
      <c r="H1449" s="31">
        <v>0</v>
      </c>
      <c r="I1449" s="31">
        <v>0</v>
      </c>
      <c r="J1449" s="31">
        <f>SUM(I1449,H1449,G1449)</f>
        <v>222</v>
      </c>
      <c r="K1449" s="30">
        <f>SUM(J1449,F1449,E1449,D1449,C1449,B1449)</f>
        <v>1341</v>
      </c>
    </row>
    <row r="1450" spans="1:11" ht="12.75">
      <c r="A1450" s="32" t="s">
        <v>2</v>
      </c>
      <c r="B1450" s="30">
        <f>SUM(B1447:B1449)</f>
        <v>13904</v>
      </c>
      <c r="C1450" s="30">
        <f aca="true" t="shared" si="44" ref="C1450:K1450">SUM(C1447:C1449)</f>
        <v>24334</v>
      </c>
      <c r="D1450" s="30">
        <f t="shared" si="44"/>
        <v>3105</v>
      </c>
      <c r="E1450" s="30">
        <f t="shared" si="44"/>
        <v>1732</v>
      </c>
      <c r="F1450" s="30">
        <f t="shared" si="44"/>
        <v>1434</v>
      </c>
      <c r="G1450" s="30">
        <f t="shared" si="44"/>
        <v>3966</v>
      </c>
      <c r="H1450" s="30">
        <f t="shared" si="44"/>
        <v>4</v>
      </c>
      <c r="I1450" s="30">
        <f t="shared" si="44"/>
        <v>18</v>
      </c>
      <c r="J1450" s="30">
        <f t="shared" si="44"/>
        <v>3988</v>
      </c>
      <c r="K1450" s="33">
        <f t="shared" si="44"/>
        <v>48497</v>
      </c>
    </row>
    <row r="1451" spans="1:11" ht="12.75">
      <c r="A1451" s="20"/>
      <c r="B1451" s="29"/>
      <c r="C1451" s="29"/>
      <c r="D1451" s="29"/>
      <c r="E1451" s="29"/>
      <c r="F1451" s="29"/>
      <c r="G1451" s="29"/>
      <c r="H1451" s="29"/>
      <c r="I1451" s="29"/>
      <c r="J1451" s="29"/>
      <c r="K1451" s="29"/>
    </row>
    <row r="1452" spans="1:10" ht="12.75">
      <c r="A1452" s="34" t="s">
        <v>3</v>
      </c>
      <c r="B1452" s="35">
        <f>SUM(B1450,E1450)</f>
        <v>15636</v>
      </c>
      <c r="C1452" s="35">
        <f>SUM(C1450,D1450,F1450)</f>
        <v>28873</v>
      </c>
      <c r="D1452" s="39"/>
      <c r="E1452" s="39"/>
      <c r="F1452" s="29"/>
      <c r="G1452" s="29"/>
      <c r="H1452" s="29"/>
      <c r="I1452" s="29"/>
      <c r="J1452" s="29"/>
    </row>
    <row r="1454" spans="1:11" ht="12.75">
      <c r="A1454" s="20" t="s">
        <v>430</v>
      </c>
      <c r="B1454" s="20"/>
      <c r="C1454" s="20"/>
      <c r="D1454" s="20"/>
      <c r="E1454" s="20"/>
      <c r="F1454" s="21"/>
      <c r="G1454" s="21"/>
      <c r="H1454" s="21"/>
      <c r="I1454" s="21"/>
      <c r="J1454" s="21"/>
      <c r="K1454" s="21"/>
    </row>
    <row r="1455" spans="1:11" ht="12.75">
      <c r="A1455" s="21"/>
      <c r="B1455" s="20"/>
      <c r="C1455" s="20"/>
      <c r="D1455" s="20"/>
      <c r="E1455" s="20"/>
      <c r="F1455" s="21"/>
      <c r="G1455" s="21"/>
      <c r="H1455" s="21"/>
      <c r="I1455" s="21"/>
      <c r="J1455" s="21"/>
      <c r="K1455" s="21"/>
    </row>
    <row r="1456" spans="1:10" ht="12.75">
      <c r="A1456" s="20"/>
      <c r="B1456" s="22" t="s">
        <v>743</v>
      </c>
      <c r="C1456" s="22" t="s">
        <v>75</v>
      </c>
      <c r="D1456" s="22" t="s">
        <v>743</v>
      </c>
      <c r="E1456" s="22"/>
      <c r="F1456" s="22"/>
      <c r="G1456" s="22"/>
      <c r="H1456" s="22" t="s">
        <v>1</v>
      </c>
      <c r="I1456" s="22"/>
      <c r="J1456" s="21"/>
    </row>
    <row r="1457" spans="1:10" ht="12.75">
      <c r="A1457" s="20" t="s">
        <v>0</v>
      </c>
      <c r="B1457" s="26" t="s">
        <v>744</v>
      </c>
      <c r="C1457" s="26" t="s">
        <v>745</v>
      </c>
      <c r="D1457" s="26" t="s">
        <v>744</v>
      </c>
      <c r="E1457" s="26" t="s">
        <v>60</v>
      </c>
      <c r="F1457" s="26" t="s">
        <v>61</v>
      </c>
      <c r="G1457" s="26" t="s">
        <v>62</v>
      </c>
      <c r="H1457" s="26" t="s">
        <v>63</v>
      </c>
      <c r="I1457" s="26" t="s">
        <v>2</v>
      </c>
      <c r="J1457" s="21"/>
    </row>
    <row r="1458" spans="1:10" ht="12.75">
      <c r="A1458" s="20"/>
      <c r="B1458" s="26" t="s">
        <v>439</v>
      </c>
      <c r="C1458" s="28" t="s">
        <v>436</v>
      </c>
      <c r="D1458" s="28" t="s">
        <v>437</v>
      </c>
      <c r="E1458" s="26"/>
      <c r="F1458" s="26"/>
      <c r="G1458" s="26"/>
      <c r="H1458" s="26"/>
      <c r="I1458" s="26"/>
      <c r="J1458" s="21"/>
    </row>
    <row r="1459" spans="1:10" ht="12.75">
      <c r="A1459" s="20" t="s">
        <v>55</v>
      </c>
      <c r="B1459" s="36">
        <v>31605</v>
      </c>
      <c r="C1459" s="36">
        <v>7431</v>
      </c>
      <c r="D1459" s="36">
        <v>4250</v>
      </c>
      <c r="E1459" s="36">
        <v>9864</v>
      </c>
      <c r="F1459" s="36">
        <v>0</v>
      </c>
      <c r="G1459" s="36">
        <v>0</v>
      </c>
      <c r="H1459" s="36">
        <f>SUM(G1459,F1459,E1459)</f>
        <v>9864</v>
      </c>
      <c r="I1459" s="37">
        <f>SUM(D1459,C1459,B1459,H1459)</f>
        <v>53150</v>
      </c>
      <c r="J1459" s="21"/>
    </row>
    <row r="1460" spans="1:11" ht="12.75">
      <c r="A1460" s="20"/>
      <c r="B1460" s="29"/>
      <c r="C1460" s="29"/>
      <c r="D1460" s="29"/>
      <c r="E1460" s="29"/>
      <c r="F1460" s="29"/>
      <c r="G1460" s="29"/>
      <c r="H1460" s="29"/>
      <c r="I1460" s="29"/>
      <c r="J1460" s="29"/>
      <c r="K1460" s="21"/>
    </row>
    <row r="1461" spans="1:11" ht="12.75">
      <c r="A1461" s="34" t="s">
        <v>3</v>
      </c>
      <c r="B1461" s="35">
        <f>SUM(B1459,D1459)</f>
        <v>35855</v>
      </c>
      <c r="C1461" s="35">
        <f>SUM(C1459)</f>
        <v>7431</v>
      </c>
      <c r="D1461" s="29"/>
      <c r="E1461" s="29"/>
      <c r="F1461" s="29"/>
      <c r="G1461" s="29"/>
      <c r="H1461" s="29"/>
      <c r="I1461" s="29"/>
      <c r="J1461" s="29"/>
      <c r="K1461" s="21"/>
    </row>
    <row r="1463" spans="1:11" ht="12.75">
      <c r="A1463" s="20" t="s">
        <v>433</v>
      </c>
      <c r="B1463" s="20"/>
      <c r="C1463" s="20"/>
      <c r="D1463" s="21"/>
      <c r="E1463" s="21"/>
      <c r="F1463" s="21"/>
      <c r="G1463" s="21"/>
      <c r="H1463" s="21"/>
      <c r="I1463" s="21"/>
      <c r="J1463" s="21"/>
      <c r="K1463" s="21"/>
    </row>
    <row r="1464" spans="1:8" ht="12.75">
      <c r="A1464" s="21"/>
      <c r="B1464" s="20"/>
      <c r="C1464" s="20"/>
      <c r="D1464" s="21"/>
      <c r="E1464" s="21"/>
      <c r="F1464" s="21"/>
      <c r="G1464" s="21"/>
      <c r="H1464" s="21"/>
    </row>
    <row r="1465" spans="1:11" ht="12.75">
      <c r="A1465" s="20"/>
      <c r="B1465" s="22" t="s">
        <v>746</v>
      </c>
      <c r="C1465" s="22" t="s">
        <v>747</v>
      </c>
      <c r="D1465" s="22" t="s">
        <v>747</v>
      </c>
      <c r="E1465" s="22" t="s">
        <v>746</v>
      </c>
      <c r="F1465" s="22" t="s">
        <v>747</v>
      </c>
      <c r="G1465" s="24"/>
      <c r="H1465" s="24"/>
      <c r="I1465" s="24"/>
      <c r="J1465" s="22" t="s">
        <v>1</v>
      </c>
      <c r="K1465" s="22"/>
    </row>
    <row r="1466" spans="1:11" ht="12.75">
      <c r="A1466" s="20" t="s">
        <v>0</v>
      </c>
      <c r="B1466" s="26" t="s">
        <v>748</v>
      </c>
      <c r="C1466" s="26" t="s">
        <v>749</v>
      </c>
      <c r="D1466" s="26" t="s">
        <v>749</v>
      </c>
      <c r="E1466" s="26" t="s">
        <v>748</v>
      </c>
      <c r="F1466" s="26" t="s">
        <v>749</v>
      </c>
      <c r="G1466" s="26" t="s">
        <v>60</v>
      </c>
      <c r="H1466" s="26" t="s">
        <v>61</v>
      </c>
      <c r="I1466" s="26" t="s">
        <v>62</v>
      </c>
      <c r="J1466" s="26" t="s">
        <v>63</v>
      </c>
      <c r="K1466" s="26" t="s">
        <v>2</v>
      </c>
    </row>
    <row r="1467" spans="1:11" ht="12.75">
      <c r="A1467" s="20"/>
      <c r="B1467" s="28" t="s">
        <v>439</v>
      </c>
      <c r="C1467" s="28" t="s">
        <v>434</v>
      </c>
      <c r="D1467" s="28" t="s">
        <v>436</v>
      </c>
      <c r="E1467" s="28" t="s">
        <v>437</v>
      </c>
      <c r="F1467" s="28" t="s">
        <v>435</v>
      </c>
      <c r="G1467" s="28"/>
      <c r="H1467" s="28"/>
      <c r="I1467" s="28"/>
      <c r="J1467" s="28"/>
      <c r="K1467" s="28"/>
    </row>
    <row r="1468" spans="1:11" ht="12.75">
      <c r="A1468" s="20" t="s">
        <v>27</v>
      </c>
      <c r="B1468" s="29">
        <v>17486</v>
      </c>
      <c r="C1468" s="29">
        <v>25112</v>
      </c>
      <c r="D1468" s="29">
        <v>3774</v>
      </c>
      <c r="E1468" s="29">
        <v>2209</v>
      </c>
      <c r="F1468" s="29">
        <v>2285</v>
      </c>
      <c r="G1468" s="29">
        <v>2303</v>
      </c>
      <c r="H1468" s="29">
        <v>0</v>
      </c>
      <c r="I1468" s="29">
        <v>14</v>
      </c>
      <c r="J1468" s="29">
        <f>SUM(G1468:I1468)</f>
        <v>2317</v>
      </c>
      <c r="K1468" s="30">
        <f>SUM(B1468:F1468)+J1468</f>
        <v>53183</v>
      </c>
    </row>
    <row r="1469" spans="1:8" ht="12.75">
      <c r="A1469" s="20"/>
      <c r="B1469" s="29"/>
      <c r="C1469" s="29"/>
      <c r="D1469" s="29"/>
      <c r="E1469" s="29"/>
      <c r="F1469" s="29"/>
      <c r="G1469" s="29"/>
      <c r="H1469" s="29"/>
    </row>
    <row r="1470" spans="1:8" ht="12.75">
      <c r="A1470" s="34" t="s">
        <v>3</v>
      </c>
      <c r="B1470" s="35">
        <f>SUM(B1468,E1468)</f>
        <v>19695</v>
      </c>
      <c r="C1470" s="35">
        <f>SUM(C1468,D1468,F1468)</f>
        <v>31171</v>
      </c>
      <c r="D1470" s="29"/>
      <c r="E1470" s="29"/>
      <c r="F1470" s="29"/>
      <c r="G1470" s="29"/>
      <c r="H1470" s="29"/>
    </row>
  </sheetData>
  <sheetProtection/>
  <mergeCells count="1">
    <mergeCell ref="A1:K1"/>
  </mergeCells>
  <printOptions horizontalCentered="1"/>
  <pageMargins left="0" right="0" top="0.25" bottom="0.5" header="0.25" footer="0.25"/>
  <pageSetup horizontalDpi="600" verticalDpi="600" orientation="landscape" paperSize="5" scale="91" r:id="rId1"/>
  <headerFooter alignWithMargins="0">
    <oddFooter>&amp;RPage &amp;P of &amp;N</oddFooter>
  </headerFooter>
  <rowBreaks count="34" manualBreakCount="34">
    <brk id="37" max="255" man="1"/>
    <brk id="84" max="255" man="1"/>
    <brk id="120" max="255" man="1"/>
    <brk id="165" max="255" man="1"/>
    <brk id="210" max="255" man="1"/>
    <brk id="255" max="255" man="1"/>
    <brk id="300" max="255" man="1"/>
    <brk id="345" max="255" man="1"/>
    <brk id="390" max="255" man="1"/>
    <brk id="435" max="255" man="1"/>
    <brk id="480" max="255" man="1"/>
    <brk id="525" max="255" man="1"/>
    <brk id="561" max="255" man="1"/>
    <brk id="608" max="10" man="1"/>
    <brk id="653" max="10" man="1"/>
    <brk id="698" max="10" man="1"/>
    <brk id="743" max="10" man="1"/>
    <brk id="788" max="10" man="1"/>
    <brk id="824" max="255" man="1"/>
    <brk id="864" max="255" man="1"/>
    <brk id="904" max="10" man="1"/>
    <brk id="947" max="255" man="1"/>
    <brk id="990" max="255" man="1"/>
    <brk id="1034" max="255" man="1"/>
    <brk id="1068" max="255" man="1"/>
    <brk id="1104" max="255" man="1"/>
    <brk id="1142" max="255" man="1"/>
    <brk id="1179" max="255" man="1"/>
    <brk id="1224" max="255" man="1"/>
    <brk id="1263" max="255" man="1"/>
    <brk id="1300" max="255" man="1"/>
    <brk id="1345" max="255" man="1"/>
    <brk id="1386" max="255" man="1"/>
    <brk id="14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NYSBOE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pjorczak</dc:creator>
  <cp:keywords/>
  <dc:description/>
  <cp:lastModifiedBy>lshaw</cp:lastModifiedBy>
  <cp:lastPrinted>2013-08-28T17:29:14Z</cp:lastPrinted>
  <dcterms:created xsi:type="dcterms:W3CDTF">2008-10-28T18:22:21Z</dcterms:created>
  <dcterms:modified xsi:type="dcterms:W3CDTF">2013-08-28T17:32:55Z</dcterms:modified>
  <cp:category/>
  <cp:version/>
  <cp:contentType/>
  <cp:contentStatus/>
</cp:coreProperties>
</file>